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_Victor\PÁGINA WEB\PDF\EMRO\"/>
    </mc:Choice>
  </mc:AlternateContent>
  <bookViews>
    <workbookView xWindow="0" yWindow="0" windowWidth="21600" windowHeight="9135"/>
  </bookViews>
  <sheets>
    <sheet name="EASI - General" sheetId="1" r:id="rId1"/>
    <sheet name="EASI - Cross Media" sheetId="2" r:id="rId2"/>
    <sheet name="EASI - Digital  Online" sheetId="3" r:id="rId3"/>
    <sheet name="EASI - Out-of-Home" sheetId="4" r:id="rId4"/>
    <sheet name="EASI - Radio" sheetId="5" r:id="rId5"/>
    <sheet name="EASI - Readership" sheetId="6" r:id="rId6"/>
    <sheet name="EASI - Television" sheetId="7" r:id="rId7"/>
  </sheets>
  <definedNames>
    <definedName name="_xlnm.Print_Titles" localSheetId="1">'EASI - Cross Media'!$A:$A,'EASI - Cross Media'!$1:$2</definedName>
    <definedName name="_xlnm.Print_Titles" localSheetId="2">'EASI - Digital  Online'!$A:$A,'EASI - Digital  Online'!$1:$2</definedName>
    <definedName name="_xlnm.Print_Titles" localSheetId="0">'EASI - General'!$A:$A,'EASI - General'!$1:$2</definedName>
    <definedName name="_xlnm.Print_Titles" localSheetId="3">'EASI - Out-of-Home'!$A:$A,'EASI - Out-of-Home'!$1:$2</definedName>
    <definedName name="_xlnm.Print_Titles" localSheetId="4">'EASI - Radio'!$A:$A,'EASI - Radio'!$1:$2</definedName>
    <definedName name="_xlnm.Print_Titles" localSheetId="5">'EASI - Readership'!$A:$A,'EASI - Readership'!$1:$2</definedName>
    <definedName name="_xlnm.Print_Titles" localSheetId="6">'EASI - Television'!$A:$A,'EASI - Television'!$1:$2</definedName>
  </definedNames>
  <calcPr calcId="152511"/>
</workbook>
</file>

<file path=xl/calcChain.xml><?xml version="1.0" encoding="utf-8"?>
<calcChain xmlns="http://schemas.openxmlformats.org/spreadsheetml/2006/main">
  <c r="U3" i="7" l="1"/>
  <c r="Q3" i="7"/>
  <c r="M3" i="7"/>
  <c r="I3" i="7"/>
  <c r="E3" i="7"/>
  <c r="V3" i="6"/>
  <c r="R3" i="6"/>
  <c r="N3" i="6"/>
  <c r="J3" i="6"/>
  <c r="F3" i="6"/>
  <c r="B3" i="6"/>
  <c r="S3" i="5"/>
  <c r="O3" i="5"/>
  <c r="K3" i="5"/>
  <c r="G3" i="5"/>
  <c r="C3" i="5"/>
  <c r="T3" i="4"/>
  <c r="P3" i="4"/>
  <c r="L3" i="4"/>
  <c r="H3" i="4"/>
  <c r="D3" i="4"/>
  <c r="U3" i="3"/>
  <c r="Q3" i="3"/>
  <c r="M3" i="3"/>
  <c r="I3" i="3"/>
  <c r="E3" i="3"/>
  <c r="V3" i="2"/>
  <c r="R3" i="2"/>
  <c r="N3" i="2"/>
  <c r="J3" i="2"/>
  <c r="F3" i="2"/>
  <c r="B3" i="2"/>
  <c r="S3" i="1"/>
  <c r="O3" i="1"/>
  <c r="K3" i="1"/>
  <c r="G3" i="1"/>
  <c r="C3" i="1"/>
  <c r="S3" i="4"/>
  <c r="G3" i="4"/>
  <c r="C3" i="4"/>
  <c r="P3" i="3"/>
  <c r="H3" i="3"/>
  <c r="D3" i="3"/>
  <c r="Q3" i="2"/>
  <c r="I3" i="2"/>
  <c r="V3" i="1"/>
  <c r="T3" i="7"/>
  <c r="P3" i="7"/>
  <c r="L3" i="7"/>
  <c r="H3" i="7"/>
  <c r="D3" i="7"/>
  <c r="U3" i="6"/>
  <c r="Q3" i="6"/>
  <c r="M3" i="6"/>
  <c r="I3" i="6"/>
  <c r="E3" i="6"/>
  <c r="V3" i="5"/>
  <c r="R3" i="5"/>
  <c r="N3" i="5"/>
  <c r="J3" i="5"/>
  <c r="F3" i="5"/>
  <c r="B3" i="5"/>
  <c r="O3" i="4"/>
  <c r="K3" i="4"/>
  <c r="T3" i="3"/>
  <c r="L3" i="3"/>
  <c r="U3" i="2"/>
  <c r="M3" i="2"/>
  <c r="E3" i="2"/>
  <c r="R3" i="1"/>
  <c r="R3" i="7"/>
  <c r="J3" i="7"/>
  <c r="B3" i="7"/>
  <c r="O3" i="6"/>
  <c r="G3" i="6"/>
  <c r="T3" i="5"/>
  <c r="L3" i="5"/>
  <c r="D3" i="5"/>
  <c r="Q3" i="4"/>
  <c r="I3" i="4"/>
  <c r="V3" i="3"/>
  <c r="N3" i="3"/>
  <c r="F3" i="3"/>
  <c r="S3" i="2"/>
  <c r="K3" i="2"/>
  <c r="C3" i="2"/>
  <c r="P3" i="1"/>
  <c r="J3" i="1"/>
  <c r="E3" i="1"/>
  <c r="N3" i="7"/>
  <c r="K3" i="6"/>
  <c r="H3" i="5"/>
  <c r="E3" i="4"/>
  <c r="O3" i="2"/>
  <c r="H3" i="1"/>
  <c r="O3" i="7"/>
  <c r="G3" i="7"/>
  <c r="T3" i="6"/>
  <c r="L3" i="6"/>
  <c r="D3" i="6"/>
  <c r="Q3" i="5"/>
  <c r="I3" i="5"/>
  <c r="V3" i="4"/>
  <c r="N3" i="4"/>
  <c r="F3" i="4"/>
  <c r="S3" i="3"/>
  <c r="K3" i="3"/>
  <c r="C3" i="3"/>
  <c r="P3" i="2"/>
  <c r="H3" i="2"/>
  <c r="U3" i="1"/>
  <c r="N3" i="1"/>
  <c r="I3" i="1"/>
  <c r="D3" i="1"/>
  <c r="V3" i="7"/>
  <c r="S3" i="6"/>
  <c r="P3" i="5"/>
  <c r="M3" i="4"/>
  <c r="J3" i="3"/>
  <c r="G3" i="2"/>
  <c r="M3" i="1"/>
  <c r="B3" i="1"/>
  <c r="S3" i="7"/>
  <c r="K3" i="7"/>
  <c r="C3" i="7"/>
  <c r="P3" i="6"/>
  <c r="H3" i="6"/>
  <c r="U3" i="5"/>
  <c r="M3" i="5"/>
  <c r="E3" i="5"/>
  <c r="R3" i="4"/>
  <c r="J3" i="4"/>
  <c r="B3" i="4"/>
  <c r="O3" i="3"/>
  <c r="G3" i="3"/>
  <c r="T3" i="2"/>
  <c r="L3" i="2"/>
  <c r="D3" i="2"/>
  <c r="Q3" i="1"/>
  <c r="L3" i="1"/>
  <c r="F3" i="1"/>
  <c r="F3" i="7"/>
  <c r="C3" i="6"/>
  <c r="U3" i="4"/>
  <c r="R3" i="3"/>
  <c r="B3" i="3"/>
  <c r="T3" i="1"/>
</calcChain>
</file>

<file path=xl/sharedStrings.xml><?xml version="1.0" encoding="utf-8"?>
<sst xmlns="http://schemas.openxmlformats.org/spreadsheetml/2006/main" count="6554" uniqueCount="853">
  <si>
    <t>EASI - Cross Media</t>
  </si>
  <si>
    <t>EASI - General</t>
  </si>
  <si>
    <t>EASI - Digital / Online</t>
  </si>
  <si>
    <t xml:space="preserve">Date of completion </t>
  </si>
  <si>
    <t>Owner of cross media measurement (CMM)?</t>
  </si>
  <si>
    <t>Do you have a Television audience measurement (TAM)?</t>
  </si>
  <si>
    <t>Verein Media Server</t>
  </si>
  <si>
    <t>Yes</t>
  </si>
  <si>
    <t>Owner of IAM</t>
  </si>
  <si>
    <t>ÖWA (Österreichische Webanalyse)</t>
  </si>
  <si>
    <t>CIM</t>
  </si>
  <si>
    <t>Gemius</t>
  </si>
  <si>
    <t>Association for Internet Development (SPIR)</t>
  </si>
  <si>
    <t>Kantar TNS</t>
  </si>
  <si>
    <t>Media Metrics Finland</t>
  </si>
  <si>
    <t xml:space="preserve">Arbeitsgemeinschaft Media-Analyse e.V. </t>
  </si>
  <si>
    <t>Médiamétrie//NetRatings</t>
  </si>
  <si>
    <t>FOCUS BARI</t>
  </si>
  <si>
    <t>agma / AGOF</t>
  </si>
  <si>
    <t>ENED</t>
  </si>
  <si>
    <t>Kantar Media</t>
  </si>
  <si>
    <t>Mediebedriftenes Landsforening</t>
  </si>
  <si>
    <t>Marktest</t>
  </si>
  <si>
    <t>PBI / Gemius</t>
  </si>
  <si>
    <t>BRAT</t>
  </si>
  <si>
    <t>Mediascope</t>
  </si>
  <si>
    <t>comScore</t>
  </si>
  <si>
    <t>NET-Metrix AG</t>
  </si>
  <si>
    <t>UKOM</t>
  </si>
  <si>
    <t>Status of the owner</t>
  </si>
  <si>
    <t>AIMC</t>
  </si>
  <si>
    <t>TNS Sifo</t>
  </si>
  <si>
    <t>WEMF AG für Werbemedienforschung</t>
  </si>
  <si>
    <t>Joint ownership NLO, NOM, SKO, BRO</t>
  </si>
  <si>
    <t>KANTAR TNS</t>
  </si>
  <si>
    <t>IPA TouchPoints</t>
  </si>
  <si>
    <t>Name of TAM?</t>
  </si>
  <si>
    <t>Teletest</t>
  </si>
  <si>
    <t>JIC</t>
  </si>
  <si>
    <t>CIM TV</t>
  </si>
  <si>
    <t>Nielsen Admosphere TV Audience Measurement Bulgaria</t>
  </si>
  <si>
    <t>Project of Crossplatform Electronic Measurement of TV Broadcasting (PCEM)</t>
  </si>
  <si>
    <t>Gallup TV-Meter</t>
  </si>
  <si>
    <t>TV-mittaritutkimus</t>
  </si>
  <si>
    <t>MEDIAMAT</t>
  </si>
  <si>
    <t>AGF-Panel (Arbeitsgemeinschaft Fernsehforschung)</t>
  </si>
  <si>
    <t>NIELSEN TV audience Measurement</t>
  </si>
  <si>
    <t>CIAUMED TV-métrie</t>
  </si>
  <si>
    <t>Kantar Media TVOV</t>
  </si>
  <si>
    <t>Nielsen Audience Measurement</t>
  </si>
  <si>
    <t>CAEM - Audiências de Televisão</t>
  </si>
  <si>
    <t>SNMATV</t>
  </si>
  <si>
    <t>TV Index</t>
  </si>
  <si>
    <t>KANTAR MEDIA</t>
  </si>
  <si>
    <t>MMS</t>
  </si>
  <si>
    <t>Mediapulse Fernsehpanel</t>
  </si>
  <si>
    <t>SKO (Stichting Kijkonderzoek)</t>
  </si>
  <si>
    <t>TAM Ukraine</t>
  </si>
  <si>
    <t>BARB</t>
  </si>
  <si>
    <t>If there is a second TAM, what is its name?</t>
  </si>
  <si>
    <t>GARB TV Audience Measurement Bulgaria</t>
  </si>
  <si>
    <t>NO</t>
  </si>
  <si>
    <t>No</t>
  </si>
  <si>
    <t>TV Index+</t>
  </si>
  <si>
    <t>no</t>
  </si>
  <si>
    <t>Is video streaming currency measured in TAM?</t>
  </si>
  <si>
    <t>Research agency</t>
  </si>
  <si>
    <t>Yes, for broadcasters</t>
  </si>
  <si>
    <t>Other</t>
  </si>
  <si>
    <t>Research Agency</t>
  </si>
  <si>
    <t>MOC</t>
  </si>
  <si>
    <t>YES</t>
  </si>
  <si>
    <t>-</t>
  </si>
  <si>
    <t>Status of the owner [Other]</t>
  </si>
  <si>
    <t>Is video streaming currency measured in a separate internet survey?</t>
  </si>
  <si>
    <t>Governance body</t>
  </si>
  <si>
    <t>Gemius SA</t>
  </si>
  <si>
    <t>Name of the IAM</t>
  </si>
  <si>
    <t>Agency owned</t>
  </si>
  <si>
    <t>ÖWA Plus</t>
  </si>
  <si>
    <t>CIM Internet study</t>
  </si>
  <si>
    <t>Name of the CMM?</t>
  </si>
  <si>
    <t>Media Server</t>
  </si>
  <si>
    <t>Gemius Online Audience Measurement Bulgaria</t>
  </si>
  <si>
    <t>NetMonitor</t>
  </si>
  <si>
    <t>TNS Atlas</t>
  </si>
  <si>
    <t>FIAM (Finnish Internet Audience Measurement)</t>
  </si>
  <si>
    <t>ma Intermedia PLuS</t>
  </si>
  <si>
    <t>Panel Médiamétrie//NetRatings</t>
  </si>
  <si>
    <t>BARI S.M.A.R.T.: PrintDigital Multimedia</t>
  </si>
  <si>
    <t>ma Internet</t>
  </si>
  <si>
    <t>C&amp;M</t>
  </si>
  <si>
    <t>MARKET INSIGHTS</t>
  </si>
  <si>
    <t>Bareme Imprensa Crossmedia</t>
  </si>
  <si>
    <t>Online measurement</t>
  </si>
  <si>
    <t>SNA FOCUS</t>
  </si>
  <si>
    <t>Badanie Gemius/PBI</t>
  </si>
  <si>
    <t>Marketing Index / TGI</t>
  </si>
  <si>
    <t>netAudience</t>
  </si>
  <si>
    <t>EGM</t>
  </si>
  <si>
    <t>SATI</t>
  </si>
  <si>
    <t>ORVESTO MULTIMEDIA</t>
  </si>
  <si>
    <t>WEB-Index</t>
  </si>
  <si>
    <t>MA Strategy</t>
  </si>
  <si>
    <t>MMM COMSCORE</t>
  </si>
  <si>
    <t>Media:tijd</t>
  </si>
  <si>
    <t>yes</t>
  </si>
  <si>
    <t>Marketing &amp; Media Index</t>
  </si>
  <si>
    <t>NET-Metrix-Audit / NET-Metrix-Profile</t>
  </si>
  <si>
    <t>TouchPoints</t>
  </si>
  <si>
    <t>Gemius Audience</t>
  </si>
  <si>
    <t>CMM contractor/operator</t>
  </si>
  <si>
    <t>Fieldwork and calculation: GfK Austria, IFES; Fusions: GfK Austria, H.T.S.</t>
  </si>
  <si>
    <t>IAM contractor/operator</t>
  </si>
  <si>
    <t>Site centric counts</t>
  </si>
  <si>
    <t>Do you have a Radio audience measurement (RAM)?</t>
  </si>
  <si>
    <t>Name of RAM?</t>
  </si>
  <si>
    <t>Radiotest</t>
  </si>
  <si>
    <t>CIM Radio</t>
  </si>
  <si>
    <t>Nielsen Admosphere Radio Audience Measurement Bulgaria</t>
  </si>
  <si>
    <t>Radioprojekt</t>
  </si>
  <si>
    <t>Gallup Radio-Meter</t>
  </si>
  <si>
    <t>Kansallinen Radiotutkimus</t>
  </si>
  <si>
    <t>ma Radio</t>
  </si>
  <si>
    <t>AEMAR BARI SURVEY - ATTICA RADIO (for Attica region)</t>
  </si>
  <si>
    <t>CIRAD Radiométrie</t>
  </si>
  <si>
    <t>Kantar Media Radio</t>
  </si>
  <si>
    <t>RadioTrack</t>
  </si>
  <si>
    <t>Bareme Rádio</t>
  </si>
  <si>
    <t>SAR</t>
  </si>
  <si>
    <t>Radio Index</t>
  </si>
  <si>
    <t>EGM RADIO</t>
  </si>
  <si>
    <t>ANKORDATA</t>
  </si>
  <si>
    <t>PPM For national campaign planning</t>
  </si>
  <si>
    <t>Mediapulse Radio Data</t>
  </si>
  <si>
    <t>Gemius, StemMark</t>
  </si>
  <si>
    <t>NLO (Nationaal Luister Onderzoek)</t>
  </si>
  <si>
    <t>DAR CATI</t>
  </si>
  <si>
    <t>RAJAR</t>
  </si>
  <si>
    <t>GfK Romania/ CCSAS/ IPSOS/ MMT</t>
  </si>
  <si>
    <t>INFOnline / Interrogare / Kantar TNS / ISBA / Ankordata</t>
  </si>
  <si>
    <t>If there is a second RAM, what is its name?</t>
  </si>
  <si>
    <t>AT INTERNET. Audited by OJD</t>
  </si>
  <si>
    <t>WEMF, NET-Metrix, SPR+</t>
  </si>
  <si>
    <t>GfK and RSMB</t>
  </si>
  <si>
    <t>Ipsos/ RSMB</t>
  </si>
  <si>
    <t>Cxense</t>
  </si>
  <si>
    <t>Size of the universe [Households]</t>
  </si>
  <si>
    <t>Kantar/LINK/Interrogare/ISBA/Wakoopa</t>
  </si>
  <si>
    <t>Size of the universe (Households)</t>
  </si>
  <si>
    <t>BARI S.M.A.R.T.: Thessaloniki Radio (for Thessaloniki region)</t>
  </si>
  <si>
    <t>Radio Mosaic</t>
  </si>
  <si>
    <t>CATI for local radio planning</t>
  </si>
  <si>
    <t>Is there a National Readership Survey (NRS) in your country?</t>
  </si>
  <si>
    <t>Are newspapers and magazines measured in combined survey?</t>
  </si>
  <si>
    <t>Size of the universe [Individuals]</t>
  </si>
  <si>
    <t>Name of NRS</t>
  </si>
  <si>
    <t>Media-Analyse (MA)</t>
  </si>
  <si>
    <t>CIM Press</t>
  </si>
  <si>
    <t>Media Projekt</t>
  </si>
  <si>
    <t>Index Danmark/Gallup</t>
  </si>
  <si>
    <t>Kansallinen Mediatutkimus</t>
  </si>
  <si>
    <t>ONE</t>
  </si>
  <si>
    <t>ma Pressemedien</t>
  </si>
  <si>
    <t>BARI S.M.A.R.T.: National Readership Survey</t>
  </si>
  <si>
    <t>Print &amp; Online measurement</t>
  </si>
  <si>
    <t>Press Track</t>
  </si>
  <si>
    <t>Bareme Imprensa</t>
  </si>
  <si>
    <t>NRS</t>
  </si>
  <si>
    <t>EGM PRENSA / EGM REVISTAS</t>
  </si>
  <si>
    <t>ORVESTO Konsument, Näringsliv and Junior</t>
  </si>
  <si>
    <t>MACH Basic</t>
  </si>
  <si>
    <t>NOM Print Monitor</t>
  </si>
  <si>
    <t>PAMCo AMP</t>
  </si>
  <si>
    <t>Is there a newspaper currency survey?</t>
  </si>
  <si>
    <t>Size of the universe (Individuals)</t>
  </si>
  <si>
    <t>For Regional Newspapers</t>
  </si>
  <si>
    <t>What is its name?</t>
  </si>
  <si>
    <t>The Newspaper Survey</t>
  </si>
  <si>
    <t>EGM PRENSA</t>
  </si>
  <si>
    <t>JICREG</t>
  </si>
  <si>
    <t>Is there a magazine currency survey?</t>
  </si>
  <si>
    <t>The Magazine Survey (MU)</t>
  </si>
  <si>
    <t>14.145.000</t>
  </si>
  <si>
    <t>EGM REVISTAS</t>
  </si>
  <si>
    <t>13 565 231</t>
  </si>
  <si>
    <t>Is there a specialized Outdoor survey in your country?</t>
  </si>
  <si>
    <t>Annual sample size of CMM (individuals)?</t>
  </si>
  <si>
    <t>Population (Households) with online access?</t>
  </si>
  <si>
    <t>Outdoor Server</t>
  </si>
  <si>
    <t>CIM Out-of-Home</t>
  </si>
  <si>
    <t>IMPACT - Traffic * Mobility * Visibility</t>
  </si>
  <si>
    <t>Gallup Outdoor-Meter</t>
  </si>
  <si>
    <t>AFFIMETRIE</t>
  </si>
  <si>
    <t>ma Plakat</t>
  </si>
  <si>
    <t>Population (Individuals) with online access?</t>
  </si>
  <si>
    <t>SAO</t>
  </si>
  <si>
    <t>GEOMEX</t>
  </si>
  <si>
    <t>Outdoor Impact</t>
  </si>
  <si>
    <t>MobNat Study</t>
  </si>
  <si>
    <t>Het Buitenreclame Onderzoek</t>
  </si>
  <si>
    <t>DOORS</t>
  </si>
  <si>
    <t>Route</t>
  </si>
  <si>
    <t>Is there a separate dedicated Cinema survey?</t>
  </si>
  <si>
    <t>2.953</t>
  </si>
  <si>
    <t>Does CMM include a time budget study?</t>
  </si>
  <si>
    <t>3500000 (15+)</t>
  </si>
  <si>
    <t>7,800,000</t>
  </si>
  <si>
    <t>cine ma</t>
  </si>
  <si>
    <t>Detail of the time budget: Per 10 min</t>
  </si>
  <si>
    <t>Traffic measurement: Do you measure websites?</t>
  </si>
  <si>
    <t>MACH Cinema</t>
  </si>
  <si>
    <t>Fame</t>
  </si>
  <si>
    <t>Is cinema measured in one of the other currency surveys?</t>
  </si>
  <si>
    <t>Traffic measurement: Do you measure website sections?</t>
  </si>
  <si>
    <t>Detail of the time budget: Per 15 min</t>
  </si>
  <si>
    <t>In which other currency survey is cinema measured?</t>
  </si>
  <si>
    <t>Detail of the time budget: Per 30 min</t>
  </si>
  <si>
    <t>Traffic measurement: Do you measure website banners?</t>
  </si>
  <si>
    <t>Press</t>
  </si>
  <si>
    <t>Detail of the time budget: Per 60 min</t>
  </si>
  <si>
    <t>Radio</t>
  </si>
  <si>
    <t>Traffic measurement: Do you measure video streams?</t>
  </si>
  <si>
    <t>In which other survey is cinema measured?</t>
  </si>
  <si>
    <t>Yes, but no specific values in terms of duration</t>
  </si>
  <si>
    <t>Detail of the time budget: other</t>
  </si>
  <si>
    <t>Consumer &amp; Media</t>
  </si>
  <si>
    <t>Traffic measurement: Do you measure audio streams?</t>
  </si>
  <si>
    <t>Cross Media Marketing Index / TGI</t>
  </si>
  <si>
    <t>Is there an internet audience measurement in your country?</t>
  </si>
  <si>
    <t>Traffic measurement: Do you measure audio apps (applications)?</t>
  </si>
  <si>
    <t>N/A</t>
  </si>
  <si>
    <t>Is TV viewing measured?</t>
  </si>
  <si>
    <t>ÖWA</t>
  </si>
  <si>
    <t>CIM Internet</t>
  </si>
  <si>
    <t>Methodology: Panel of households (measuring individuals)</t>
  </si>
  <si>
    <t>Is radio listening measured?</t>
  </si>
  <si>
    <t>TBD</t>
  </si>
  <si>
    <t>Mediametrie//NetRatings</t>
  </si>
  <si>
    <t>The Online Measurement</t>
  </si>
  <si>
    <t>MegaPanel</t>
  </si>
  <si>
    <t xml:space="preserve">Is internet usage measured? </t>
  </si>
  <si>
    <t>ORVESTO INTERNET</t>
  </si>
  <si>
    <t>NET-Metrix-Profile</t>
  </si>
  <si>
    <t>Methodology: Panel of individuals</t>
  </si>
  <si>
    <t>NOBO (Nederlands Online Bereiks Onderzoek)</t>
  </si>
  <si>
    <t>Name of second internet audience measurement?</t>
  </si>
  <si>
    <t>Running out by end of 2015: DMR/Gemius</t>
  </si>
  <si>
    <t>comScore MMX</t>
  </si>
  <si>
    <t>MOBILE METRIX COMSCORE</t>
  </si>
  <si>
    <t>DAM</t>
  </si>
  <si>
    <t>Cmeter</t>
  </si>
  <si>
    <t>Nielsen</t>
  </si>
  <si>
    <t>Methodology: Site centric census measurement</t>
  </si>
  <si>
    <t>Is mobile media included in the internet currency measurement?</t>
  </si>
  <si>
    <t>Yes, it is part of the internet survey</t>
  </si>
  <si>
    <t>Yes, partially (no apps audience)</t>
  </si>
  <si>
    <t xml:space="preserve">Is reading of newspapers and magazines measured? </t>
  </si>
  <si>
    <t>No, it is part of a separate survey</t>
  </si>
  <si>
    <t>Methodology: Software installed or downloaded on individual devices</t>
  </si>
  <si>
    <t xml:space="preserve">Is visits to cinema measured? </t>
  </si>
  <si>
    <t>Name of the internet study where mobile media consumption is measured?</t>
  </si>
  <si>
    <t>Methodology: Tags (put by the publishers)</t>
  </si>
  <si>
    <t xml:space="preserve">Is outdoor media measured? </t>
  </si>
  <si>
    <t>Methodology: Cookies (installed on surfer’s device)</t>
  </si>
  <si>
    <t>Name of separate study where mobile media consumption is measured?</t>
  </si>
  <si>
    <t>Panel Internet Mobile</t>
  </si>
  <si>
    <t xml:space="preserve">Is other media measured? </t>
  </si>
  <si>
    <t>Is there a Cross Media survey in your country?</t>
  </si>
  <si>
    <t>Methodology: Survey sample</t>
  </si>
  <si>
    <t>Yes (2014/2015)</t>
  </si>
  <si>
    <t>Not anymore</t>
  </si>
  <si>
    <t>Direct mail</t>
  </si>
  <si>
    <t>Direct Mail, Address registeries (e.g. yellow pages)</t>
  </si>
  <si>
    <t>Mobile, wom</t>
  </si>
  <si>
    <t>Is viewing to individual TV stations measured?</t>
  </si>
  <si>
    <t>Are PC's and notebook/laptops measured?</t>
  </si>
  <si>
    <t>TGM</t>
  </si>
  <si>
    <t>Day-in-Life</t>
  </si>
  <si>
    <t>Etude Cross Médias Médiamétrie</t>
  </si>
  <si>
    <t>Consumer &amp; Media </t>
  </si>
  <si>
    <t>Are tablets measured?</t>
  </si>
  <si>
    <t>Bareme Imprensa Cross Media</t>
  </si>
  <si>
    <t>Is listening to individual radio stations measured?</t>
  </si>
  <si>
    <t>Crossmedia:Tijd</t>
  </si>
  <si>
    <t>Is there an extensive Target Group survey in your country?</t>
  </si>
  <si>
    <t xml:space="preserve">Yes but last publication in 2015. New study will be launched in 2018 </t>
  </si>
  <si>
    <t>Are smartphones measured?</t>
  </si>
  <si>
    <t>yes, but no apps, only browsers</t>
  </si>
  <si>
    <t>Is usage of individual internet sites measured?</t>
  </si>
  <si>
    <t>Is this Target Group survey combined with the print currency measurement?</t>
  </si>
  <si>
    <t>Yes it will be</t>
  </si>
  <si>
    <t>Are smart TV's measured?</t>
  </si>
  <si>
    <t>Is reading of individual press titles measured?</t>
  </si>
  <si>
    <t>Is there a separate Target Group survey?</t>
  </si>
  <si>
    <t>Are other devices measured?</t>
  </si>
  <si>
    <t>Are individual outdoor networks measured?</t>
  </si>
  <si>
    <t>Devices, OS or significant others that CAN CURRENTLY NOT be measured?</t>
  </si>
  <si>
    <t>Traffic +/- complete.
Audience not yet published for apps.</t>
  </si>
  <si>
    <t>What is the name of the separate Target Group survey?</t>
  </si>
  <si>
    <t>All devices and OS supporting Java.</t>
  </si>
  <si>
    <t>Mac</t>
  </si>
  <si>
    <t>Linux</t>
  </si>
  <si>
    <t>Market &amp; Media &amp; Lifestyle - TGI</t>
  </si>
  <si>
    <t>Blackberry</t>
  </si>
  <si>
    <t>SIMM TGI</t>
  </si>
  <si>
    <t>Smart TV, iOS</t>
  </si>
  <si>
    <t>LaE (Leseranalyse Entscheidungsträger)</t>
  </si>
  <si>
    <t>Smart TV currently not measured.</t>
  </si>
  <si>
    <t>TGI</t>
  </si>
  <si>
    <t>Feature phones, Smart TV</t>
  </si>
  <si>
    <t>android tables are measured and reported via census only
 smart TV´s</t>
  </si>
  <si>
    <t>Smart-Watches</t>
  </si>
  <si>
    <t>AIMC MARCAS</t>
  </si>
  <si>
    <t xml:space="preserve">Is other individual media measured? </t>
  </si>
  <si>
    <t>Blackberry and Windows Phones</t>
  </si>
  <si>
    <t>Online panel size (Households)</t>
  </si>
  <si>
    <t>Magazines titles</t>
  </si>
  <si>
    <t>Direct mail contractors</t>
  </si>
  <si>
    <t>Is the usage of mobile devices measured?</t>
  </si>
  <si>
    <t xml:space="preserve">Recruitment for the CMM: Face-to-face </t>
  </si>
  <si>
    <t>Online panel size (Individuals)</t>
  </si>
  <si>
    <t>Recruitment for the CMM: Telephone recruitment</t>
  </si>
  <si>
    <t>45.000 PC and desktop 3.000 android phone 2.400 iOs 1.200 iPad</t>
  </si>
  <si>
    <t>Recruitment for the CMM: Using respondents from other samples</t>
  </si>
  <si>
    <t>Survey sample size (Households)</t>
  </si>
  <si>
    <t>Net Software</t>
  </si>
  <si>
    <t>Other recruitment for CMM</t>
  </si>
  <si>
    <t>Mostly by Telephone but for difficult target groups, the interviewer can search for respondents by themselve</t>
  </si>
  <si>
    <t>Survey sample size (Individuals)</t>
  </si>
  <si>
    <t>Access Panel</t>
  </si>
  <si>
    <t xml:space="preserve">Random sample fron Census </t>
  </si>
  <si>
    <t>CMM fieldwork: Paper and pencil (PAPI)</t>
  </si>
  <si>
    <t>CMM fieldwork: Telephone (CATI)</t>
  </si>
  <si>
    <t>CMM fieldwork: Computer assisted personal/self-interviewing (CAPI/CASI)</t>
  </si>
  <si>
    <t>20.000 PC and desktop 2.000 android phone 2.000 iOs 1.000 iPad</t>
  </si>
  <si>
    <t>Which software meter system(s) do you have in place?</t>
  </si>
  <si>
    <t>CMM fieldwork: Hand held digital device</t>
  </si>
  <si>
    <t>CMM fieldwork: Other</t>
  </si>
  <si>
    <t>CAWI</t>
  </si>
  <si>
    <t>NetSight</t>
  </si>
  <si>
    <t>WEB ANALYTICS</t>
  </si>
  <si>
    <t xml:space="preserve">netpanel </t>
  </si>
  <si>
    <t>passive measurment of mobile, desktop and apps. online interviewing on newspapers. PPM on radio. People meter for TAM</t>
  </si>
  <si>
    <t>Marktest netMeter</t>
  </si>
  <si>
    <t>CAWI, Fusion</t>
  </si>
  <si>
    <t>Insight</t>
  </si>
  <si>
    <t>Cookie tracking; Research Bar; My Survey Mobile Connect</t>
  </si>
  <si>
    <t>Is digital versions of analog media measured?</t>
  </si>
  <si>
    <t>software meter from comScore</t>
  </si>
  <si>
    <t>Wakoopa</t>
  </si>
  <si>
    <t>NetPanel</t>
  </si>
  <si>
    <t>Streaming video: do you measure starts of streams?</t>
  </si>
  <si>
    <t>Is digital versions of analog media reported separately?</t>
  </si>
  <si>
    <t>Is a report of the cross media results available for the market?</t>
  </si>
  <si>
    <t>Streaming video: do you measure time spent on streams?</t>
  </si>
  <si>
    <t>Streaming video: do you measure laptops and computers?</t>
  </si>
  <si>
    <t>Is media planning software available on the market?</t>
  </si>
  <si>
    <t>Streaming video: do you measure tablets and smartphones?</t>
  </si>
  <si>
    <t>Is media planning software for Cross Media data included in the data delivery?</t>
  </si>
  <si>
    <t>Do you do daily reporting?</t>
  </si>
  <si>
    <t>Is Cross Media data used as a HUB for fusion of single currencies?</t>
  </si>
  <si>
    <t>Yes for traffic</t>
  </si>
  <si>
    <t>Do you do weekly reporting?</t>
  </si>
  <si>
    <t>Publication frequency: Monthly</t>
  </si>
  <si>
    <t>Do you do monthly reporting?</t>
  </si>
  <si>
    <t>Yes for traffic and audience</t>
  </si>
  <si>
    <t>Publication frequency: Quarterly</t>
  </si>
  <si>
    <t>Do you do quarterly reporting?</t>
  </si>
  <si>
    <t>Publication frequency: Half yearly</t>
  </si>
  <si>
    <t>Which other reporting schedule is used?</t>
  </si>
  <si>
    <t>Publication frequency: Annually</t>
  </si>
  <si>
    <t>EASI - Out-of-Home</t>
  </si>
  <si>
    <t>Daily for Ad Campaigns only</t>
  </si>
  <si>
    <t>twice per year</t>
  </si>
  <si>
    <t>None</t>
  </si>
  <si>
    <t>Do you provide media planning data on a daily basis?</t>
  </si>
  <si>
    <t>Publication frequency: Other</t>
  </si>
  <si>
    <t>not decided yet</t>
  </si>
  <si>
    <t>Do you provide media planning data on a weekly basis?</t>
  </si>
  <si>
    <t>1 per 2 years</t>
  </si>
  <si>
    <t>Do you provide media planning data on a monthly basis?</t>
  </si>
  <si>
    <t>Do participating publishers have paid access to full data?</t>
  </si>
  <si>
    <t>No media planning data available</t>
  </si>
  <si>
    <t>Do participating publishers have paid access to limited data?</t>
  </si>
  <si>
    <t>Do participating publishers have paid access to standard reports?</t>
  </si>
  <si>
    <t xml:space="preserve">Other frequency for providing media planning data files? </t>
  </si>
  <si>
    <t>quarterly</t>
  </si>
  <si>
    <t>Do participating publishers have paid access to tailormade reports?</t>
  </si>
  <si>
    <t>Do participating publishers have free access to data?</t>
  </si>
  <si>
    <t>Are there participating publishers with no access to data?</t>
  </si>
  <si>
    <t>Do agencies have paid access to full data?</t>
  </si>
  <si>
    <t>Do agencies have paid access to limited data?</t>
  </si>
  <si>
    <t>Do agencies have paid access to standard reports?</t>
  </si>
  <si>
    <t>Do agencies have paid access to tailormade reports?</t>
  </si>
  <si>
    <t>Do agencies have free access to data?</t>
  </si>
  <si>
    <t>Are there agencies with no access to data?</t>
  </si>
  <si>
    <t>Do advertisers have paid access to full data?</t>
  </si>
  <si>
    <t>Do advertisers have paid access to limited data?</t>
  </si>
  <si>
    <t>Do advertisers have paid access to standard reports?</t>
  </si>
  <si>
    <t>Do advertisers have paid access to tailormade reports?</t>
  </si>
  <si>
    <t>Do advertisers have free access to data?</t>
  </si>
  <si>
    <t>Are there advertisers with no access to data?</t>
  </si>
  <si>
    <t>Do others have paid access to full data?</t>
  </si>
  <si>
    <t>Do others have paid access to limited data?</t>
  </si>
  <si>
    <t>Date of completion of this questionnaire</t>
  </si>
  <si>
    <t>Do others have paid access to standard reports?</t>
  </si>
  <si>
    <t>Name of the owner of the OOH</t>
  </si>
  <si>
    <t>R+C Plakatforschung und -kontrolle GmbH</t>
  </si>
  <si>
    <t>Association for Out-of-home Measurement</t>
  </si>
  <si>
    <t>AFA/JCDecaux</t>
  </si>
  <si>
    <t>Do others have paid access to tailormade reports?</t>
  </si>
  <si>
    <t>agma</t>
  </si>
  <si>
    <t>Cuende Infometrics</t>
  </si>
  <si>
    <t>Swiss Poster Research Plus Ltd. (SPR+)</t>
  </si>
  <si>
    <t>JIC BuitenReclameOnderzoek</t>
  </si>
  <si>
    <t>Doors Consulting</t>
  </si>
  <si>
    <t>Route Research Limited</t>
  </si>
  <si>
    <t>Do others have free access to data?</t>
  </si>
  <si>
    <t>Media</t>
  </si>
  <si>
    <t>Others don't get access to data?</t>
  </si>
  <si>
    <t>Name of the OOH</t>
  </si>
  <si>
    <t>Outdoor Server Austria (OSA)</t>
  </si>
  <si>
    <t>CIM Out Of Home Study</t>
  </si>
  <si>
    <t>Ourdoor-Meter</t>
  </si>
  <si>
    <t>Any other issues with regards to your CMM?</t>
  </si>
  <si>
    <t>SPR+</t>
  </si>
  <si>
    <t>BuitenReclame Onderzoek (BRO)</t>
  </si>
  <si>
    <t>Name of the OOH contractor / research operator</t>
  </si>
  <si>
    <t>Simon Cooper &amp; Associates</t>
  </si>
  <si>
    <t>Be-Mobile
MGE Data</t>
  </si>
  <si>
    <t>Nielsen Admosphere, MGE data</t>
  </si>
  <si>
    <t>TNS Gallup</t>
  </si>
  <si>
    <t>FAW, ISBA, interlogic, E&amp;G</t>
  </si>
  <si>
    <t>GfK Romania; Ipsos Romania; CCSAS; MMT</t>
  </si>
  <si>
    <t>Simon Cooper Associates</t>
  </si>
  <si>
    <t>Ipsos Connect (working with MGE Data and University of London)</t>
  </si>
  <si>
    <t>Name of the specific methodology used</t>
  </si>
  <si>
    <t>Multi-channel Approach / Modelling</t>
  </si>
  <si>
    <t>Activity modeling 
based on 
- survey data
- big car traffic data</t>
  </si>
  <si>
    <t>Both parts of the Media Server, the time budget study and the intermedia planning database (= campaign modules on the basis of media types for strategic intermedia planning), are already published.
 Media planning software is included.</t>
  </si>
  <si>
    <t>Localisation of posters, Traffic Intensity Maps, Mobility study by using GPS device</t>
  </si>
  <si>
    <t>GIS combined with GPS</t>
  </si>
  <si>
    <t>CATI, GPS (f2f)</t>
  </si>
  <si>
    <t>Travel survey (CAPI f2f) modelled against satellite data and media owner inventory (BRAT audit)</t>
  </si>
  <si>
    <t>A-GPS/ CAPI supported in digital cartography</t>
  </si>
  <si>
    <t>Integrated Approach</t>
  </si>
  <si>
    <t>Visibility Adjusted Contacts (VAC)</t>
  </si>
  <si>
    <t>Mixed mode survey with hybrid data sources (combines survey and census data)</t>
  </si>
  <si>
    <t>See http://en.tns-global.ru/services/media/preferences-of-russians/</t>
  </si>
  <si>
    <t xml:space="preserve">we have a distinct sample size for each media. The cross media sample is the same for every media, but we have a sample extensión for each media, and not always with the same methodology. So the cross media data is only a part of global information. It serves as a hub in data fusion. 
It should be convenient to specific the sample of each media and the methodology. </t>
  </si>
  <si>
    <t>- MA Stratgy has its focus on strategic media planning (not on tactical media planning)
- Single-source information besides internet and website usage data are fused into the single-source-data</t>
  </si>
  <si>
    <t>9 464 678</t>
  </si>
  <si>
    <t>8,639,375</t>
  </si>
  <si>
    <t>27 047 597</t>
  </si>
  <si>
    <t>Only PVs &amp; Visits</t>
  </si>
  <si>
    <t>Sample size of OOH specific survey / individuals</t>
  </si>
  <si>
    <t>40 000</t>
  </si>
  <si>
    <t>Any other issues with regards to your IAM?</t>
  </si>
  <si>
    <t xml:space="preserve">95 792
</t>
  </si>
  <si>
    <t>In which year was the fieldwork first executed following the current methodology?  </t>
  </si>
  <si>
    <t>first</t>
  </si>
  <si>
    <t>In which year were the results of this first fieldwork published?</t>
  </si>
  <si>
    <t>Are travel data updated continuously?</t>
  </si>
  <si>
    <t>We are using a hybrid system based on cite centric measurement and complemented with an online survey and a CATI-study similar to the german AGOF.</t>
  </si>
  <si>
    <t>Gross panel size
PC=50k 
Tablet=8k 
Smartphone= 15k
Net panel size
Fused=24k</t>
  </si>
  <si>
    <t xml:space="preserve">As part of global strategic partnership between Kantar Media and comScore,  the Finnish IAM transferred to comScore as of April 1st 2015. </t>
  </si>
  <si>
    <t>Are travel data updated monthly?</t>
  </si>
  <si>
    <t>Médiamétrie carries out 2 other panels, Internet Mobile Panel and Tablets panel. These 3 surveys are merged in order to provide the French market with global internet results (not the currency)</t>
  </si>
  <si>
    <t>Survey sample = CATI and Onsite/InApp Survey</t>
  </si>
  <si>
    <t>1. Participating publishers have full access to their own data and limited access to other data.
2. Video/audio streams and appls are not measured yet but there is the plan to be included
3. Internet audience data released monthly are audited data</t>
  </si>
  <si>
    <t>We are using a hybrid system based on site centric measurement (by Gemius), cookie megapanel (by Gemius) and software panel (by Marktest netMeter).
 Final data fusion of the 3 sources is produced by Marktest.
 First netAudience data will be launched in July 2017.</t>
  </si>
  <si>
    <t>On top of the IAM measurement there is common DMP of Publishers. The access is based on extra cost for each publisher, while for agencies and advertisers its free.</t>
  </si>
  <si>
    <t>Are travel data updated quarterly?</t>
  </si>
  <si>
    <t>Are travel data updated each half year?</t>
  </si>
  <si>
    <t>Are travel data updated each year?</t>
  </si>
  <si>
    <t>Are travel data updated with another frequency?</t>
  </si>
  <si>
    <t>It depends on the area and/or on transport mode. Complete update less frequently than annually.</t>
  </si>
  <si>
    <t>Every three years</t>
  </si>
  <si>
    <t>It depends on the city/area. The update is never done all at the same time. Anyway it is always less frequently than annually</t>
  </si>
  <si>
    <t>5 years</t>
  </si>
  <si>
    <t>Are billboard and network data updated continuously?</t>
  </si>
  <si>
    <t>Are billboard and network data updated monthly?</t>
  </si>
  <si>
    <t>Are billboard and network data updated quarterly?</t>
  </si>
  <si>
    <t>Are billboard and network data updated each half year?</t>
  </si>
  <si>
    <t>Are billboard and network data updated each year?</t>
  </si>
  <si>
    <t>Are billboard and network data updated with another frequency?</t>
  </si>
  <si>
    <t>whenever needed</t>
  </si>
  <si>
    <t>Do you classify and map all other roadside objects?</t>
  </si>
  <si>
    <t>Do you classify and map all billboard objects?</t>
  </si>
  <si>
    <t>EASI - Radio</t>
  </si>
  <si>
    <t>Do you classify and map all public transport networks?</t>
  </si>
  <si>
    <t>Almost :-)</t>
  </si>
  <si>
    <t>EASI - Readership</t>
  </si>
  <si>
    <t>Do you use existing or specifically carried out traffic counts?</t>
  </si>
  <si>
    <t>Do you use existing or specifically carried out pedestrian traffic counts?</t>
  </si>
  <si>
    <t>Hardly</t>
  </si>
  <si>
    <t>Do you use a sample of individuals using GPS in your travel survey?</t>
  </si>
  <si>
    <t>&lt;10%</t>
  </si>
  <si>
    <t>Do you reconstruct routes between start and end addresses from a travel survey?</t>
  </si>
  <si>
    <t>Do you reconstruct routes from yesterday’s journeys from a CATI survey?</t>
  </si>
  <si>
    <t>Yes (but from CAPI survey)</t>
  </si>
  <si>
    <t>Do you model data into a reach and frequency planning?</t>
  </si>
  <si>
    <t>Do you use VAI (Visibility Adjustment Impact)?</t>
  </si>
  <si>
    <t>Are results published each half year?</t>
  </si>
  <si>
    <t>Are results published each year?</t>
  </si>
  <si>
    <t>Is there another publication frequency?</t>
  </si>
  <si>
    <t>Quarterly: Market review</t>
  </si>
  <si>
    <t>approx every three year</t>
  </si>
  <si>
    <t>Monthly</t>
  </si>
  <si>
    <t>Quarterly</t>
  </si>
  <si>
    <t>monthly</t>
  </si>
  <si>
    <t>Do participating publishers have paid access to tailor made reports?</t>
  </si>
  <si>
    <t>Do participating publishers have free access to the data?</t>
  </si>
  <si>
    <t>Do participating publishers have no access to the data?</t>
  </si>
  <si>
    <t>Do agencies have paid access to tailor made reports?</t>
  </si>
  <si>
    <t>Do agencies have free access to the data?</t>
  </si>
  <si>
    <t>Do agencies have no access to the data?</t>
  </si>
  <si>
    <t>Name of the owner of the NRS</t>
  </si>
  <si>
    <t>Verein ARGE Media Analysen</t>
  </si>
  <si>
    <t>Association of Communication and Media Organisations (SKMO)</t>
  </si>
  <si>
    <t>Index-Selskabet and TNS Gallup</t>
  </si>
  <si>
    <t>MediaAuditFinland</t>
  </si>
  <si>
    <t>ACPM</t>
  </si>
  <si>
    <t>Arbeitsgemeinschaft Media-Analyse e.V.</t>
  </si>
  <si>
    <t>Do advertisers have paid access to tailor made reports?</t>
  </si>
  <si>
    <t>MBL</t>
  </si>
  <si>
    <t>Polskie Badanie Czytelnictwa Sp. z o.o. (Polish Readership Survey Ltd.)</t>
  </si>
  <si>
    <t>NOM (Nationaal Onderzoek Multimedia)</t>
  </si>
  <si>
    <t>Owner of RAM</t>
  </si>
  <si>
    <t>ORF &amp; Private Radio Stations</t>
  </si>
  <si>
    <t>Nielsen Admosphere Bulgaria</t>
  </si>
  <si>
    <t>Finnpanel, Yleisradio and RadioMedia</t>
  </si>
  <si>
    <t>Médiamétrie</t>
  </si>
  <si>
    <t>Do advertisers have free access to the data?</t>
  </si>
  <si>
    <t>AEMAR</t>
  </si>
  <si>
    <t>CIRAD</t>
  </si>
  <si>
    <t>NRK, MTG, Bauer</t>
  </si>
  <si>
    <t>Komitet Badań Radiowych</t>
  </si>
  <si>
    <t>TNS Gallup Media</t>
  </si>
  <si>
    <t>The radio clients (MTG Radio, Bauer Media and Sveriges Radio)</t>
  </si>
  <si>
    <t>Do advertisers have no access to the data?</t>
  </si>
  <si>
    <t>Mediapulse AG</t>
  </si>
  <si>
    <t>Stichting NLO</t>
  </si>
  <si>
    <t>Radio JIC</t>
  </si>
  <si>
    <t>RAJAR Ltd</t>
  </si>
  <si>
    <t>Name of the NRS</t>
  </si>
  <si>
    <t>Media Analyse (MA)</t>
  </si>
  <si>
    <t xml:space="preserve">CIM Press Audience </t>
  </si>
  <si>
    <t>ACPM ONE</t>
  </si>
  <si>
    <t>Newspaper</t>
  </si>
  <si>
    <t>PBC (Polish Readership Survey)</t>
  </si>
  <si>
    <t>National Readership Survey (NRS)</t>
  </si>
  <si>
    <t>EGM PRENSA+EGM REVISTAS</t>
  </si>
  <si>
    <t>Name of the contractor/research operator</t>
  </si>
  <si>
    <t>IFES, GfK</t>
  </si>
  <si>
    <t>IPSOS</t>
  </si>
  <si>
    <t>STEM/MARK, MEDIAN</t>
  </si>
  <si>
    <t>Name of the RAM</t>
  </si>
  <si>
    <t>Ipsos Bulgaria</t>
  </si>
  <si>
    <t>Media-Micro-Census GmbH</t>
  </si>
  <si>
    <t xml:space="preserve">Millward Brown </t>
  </si>
  <si>
    <t>126 000</t>
  </si>
  <si>
    <t>GfK Romania; CCSAS; Ipsos Romania; MMT</t>
  </si>
  <si>
    <t>AEMAR BARI SURVEY - ATTICA RADIO</t>
  </si>
  <si>
    <t>Radioundersøkelsen</t>
  </si>
  <si>
    <t>WEMF, Link, Demoscope, ISBA, Immediate</t>
  </si>
  <si>
    <t>Radio Track</t>
  </si>
  <si>
    <t>GfK</t>
  </si>
  <si>
    <t>Kantar Sifo Radioundersökningar</t>
  </si>
  <si>
    <t>Do others have paid access to tailor made reports?</t>
  </si>
  <si>
    <t>3.864.819</t>
  </si>
  <si>
    <t>NLO</t>
  </si>
  <si>
    <t>RAM contractor/operator</t>
  </si>
  <si>
    <t>GfK Austria (Field research, weighting) +
Ankordata (evalution, segmentation)</t>
  </si>
  <si>
    <t>Finnpanel</t>
  </si>
  <si>
    <t>7.438.410</t>
  </si>
  <si>
    <t>Millward Brown</t>
  </si>
  <si>
    <t>8,800,000</t>
  </si>
  <si>
    <t>Kantar Sifo AB</t>
  </si>
  <si>
    <t>GfK Switzerland</t>
  </si>
  <si>
    <t xml:space="preserve">IPSOS Mori </t>
  </si>
  <si>
    <t>Do others have free access to the data?</t>
  </si>
  <si>
    <t>14.338.000</t>
  </si>
  <si>
    <t>5,443,300</t>
  </si>
  <si>
    <t>Do you cover National Daily Newspapers?</t>
  </si>
  <si>
    <t>Do others have no access to the data?</t>
  </si>
  <si>
    <t>9 721 000</t>
  </si>
  <si>
    <t>4933000 (9+)</t>
  </si>
  <si>
    <t>Do you cover National Free Newspapers?</t>
  </si>
  <si>
    <t>13,516,406</t>
  </si>
  <si>
    <t>Methodology: Paper diary?</t>
  </si>
  <si>
    <t>Are there any other issues that can clarify the specifics of your Outdoor currency survey?</t>
  </si>
  <si>
    <t>Do you cover Regional Daily Newspapers?</t>
  </si>
  <si>
    <t>OSA is in compliance with ESOMAR's Global Guidelines on Outdoor Audience Measurement published in 2009 - including visibility adjusted contacts (VAC).</t>
  </si>
  <si>
    <t>Yes, 7% fills in diary on paper</t>
  </si>
  <si>
    <t>Methodology: Online/digital diary?</t>
  </si>
  <si>
    <t>Do you cover Regional Free Newspapers?</t>
  </si>
  <si>
    <t>Yes, 93% fills in diary online/mobile</t>
  </si>
  <si>
    <t>Methodology: Recall?</t>
  </si>
  <si>
    <t>Do you cover Weekly Magazines?</t>
  </si>
  <si>
    <t>SPR+ is in compliance with ESOMAR's Global Guidelines on Outdoor Audience Measurement published in 2009 - including visibility adjusted contacts (VAC).</t>
  </si>
  <si>
    <t>Methodology: Radio meter (in total or part of sample)?</t>
  </si>
  <si>
    <t>Do you cover Monthly Magazines?</t>
  </si>
  <si>
    <t>Methodology: Other?</t>
  </si>
  <si>
    <t>CATI and CASI/CAPI</t>
  </si>
  <si>
    <t>Do you cover Other?</t>
  </si>
  <si>
    <t>Mediawatch</t>
  </si>
  <si>
    <t>biweekly magazines, regional weeklies</t>
  </si>
  <si>
    <t>Diary time slots?</t>
  </si>
  <si>
    <t>Fortgnightly / bi-montly / quarterly magazines</t>
  </si>
  <si>
    <t>Every 15 minutes</t>
  </si>
  <si>
    <t>Fortnightly Magazines, Supplements</t>
  </si>
  <si>
    <t>National Sunday newspapers, National weekly newspapers</t>
  </si>
  <si>
    <t>Biweekly Magazines, Bimonthly Magazines, Supplements</t>
  </si>
  <si>
    <t>Bi-monthly Magazines; Quarterly</t>
  </si>
  <si>
    <t>bi-monthlies, bi-weeklies</t>
  </si>
  <si>
    <t>bimonthly and fortnightly</t>
  </si>
  <si>
    <t>Sunday Papers, Supplements</t>
  </si>
  <si>
    <t>Every 30 minutes</t>
  </si>
  <si>
    <t>Sunday newspapers &amp; bi-monthly, fortnighly &amp; quarterly magazines</t>
  </si>
  <si>
    <t>Is screen in filter "Read Past 12 months"?</t>
  </si>
  <si>
    <t>What diary time slots respondents have to fill in? [Other]</t>
  </si>
  <si>
    <t>Yesterday, every 15 minutes</t>
  </si>
  <si>
    <t>Is screen in filter "Read Past 6 months"?</t>
  </si>
  <si>
    <t>Number of weeks measured per respondent?</t>
  </si>
  <si>
    <t>Has screen in filter "No time interval"?</t>
  </si>
  <si>
    <t>What is the recall period?</t>
  </si>
  <si>
    <t>Other (specify)</t>
  </si>
  <si>
    <t>Which other question is used as screen in filter?</t>
  </si>
  <si>
    <t>Last months</t>
  </si>
  <si>
    <t>Ever, 12 months, 6 months, 3 months</t>
  </si>
  <si>
    <t>Yesterday, other time slots (specify)</t>
  </si>
  <si>
    <t>Read Past 3 month</t>
  </si>
  <si>
    <t>readership habit</t>
  </si>
  <si>
    <t>Read Past 3-4 weeks for Newspapers</t>
  </si>
  <si>
    <t>Is AIR determined by Recent Reading in last publication interval?</t>
  </si>
  <si>
    <t>Comments on recall period</t>
  </si>
  <si>
    <t>last 24 hours/ every half quarter of an hour</t>
  </si>
  <si>
    <t>5 minutes slots</t>
  </si>
  <si>
    <t xml:space="preserve">Is AIR determined by Reading Frequency? </t>
  </si>
  <si>
    <t>Yesterday, without time slots</t>
  </si>
  <si>
    <t>30 minutes</t>
  </si>
  <si>
    <t>Every 5 minutes</t>
  </si>
  <si>
    <t>How often is one respondent used?</t>
  </si>
  <si>
    <t>continuous</t>
  </si>
  <si>
    <t>Is AIR determined by Specific Issue Readership (cover recognition)?</t>
  </si>
  <si>
    <t>6+</t>
  </si>
  <si>
    <t>Face to face recruitment?</t>
  </si>
  <si>
    <t>Which other method determines AIR?</t>
  </si>
  <si>
    <t>Telephone recruitment?</t>
  </si>
  <si>
    <t>Is the fieldwork method Paper and pencil (PAPI)?</t>
  </si>
  <si>
    <t>EASI - Television</t>
  </si>
  <si>
    <t>Is the fieldwork method Telephone (CATI)?</t>
  </si>
  <si>
    <t>Recruitment by recontacting respondents from other samples?</t>
  </si>
  <si>
    <t>Is the fieldwork method computer assisted CAPI/CASI?</t>
  </si>
  <si>
    <t>Is the fieldwork Online (CAWI/CASI)?</t>
  </si>
  <si>
    <t>IS another fieldwork used?</t>
  </si>
  <si>
    <t xml:space="preserve">if necessary with the support of an interviewer </t>
  </si>
  <si>
    <t>Panel recruited for continuous radio measurement?</t>
  </si>
  <si>
    <t>Annual sample size / Individuals</t>
  </si>
  <si>
    <t>Other recruitment procedures?</t>
  </si>
  <si>
    <t xml:space="preserve">Online </t>
  </si>
  <si>
    <t>direct mail</t>
  </si>
  <si>
    <t>Total annual sample size / individuals</t>
  </si>
  <si>
    <t>24 000</t>
  </si>
  <si>
    <t>35 776</t>
  </si>
  <si>
    <t>75000 (EGM Prensa) 50400(EGM Revistas)</t>
  </si>
  <si>
    <t>17.000</t>
  </si>
  <si>
    <t>Number of public national stations measured</t>
  </si>
  <si>
    <t>Number of National Daily Newspapers measured</t>
  </si>
  <si>
    <t>Number of National Free Newspapers measured</t>
  </si>
  <si>
    <t xml:space="preserve">Number of public regional stations measured </t>
  </si>
  <si>
    <t>Number of Regional Daily Newspapers measured</t>
  </si>
  <si>
    <t>Number of Regional Free Newspapers measured</t>
  </si>
  <si>
    <t>Number of commercial national stations measured</t>
  </si>
  <si>
    <t>Number of Weekly Magazines measured</t>
  </si>
  <si>
    <t xml:space="preserve">Number of commercial regional stations measured </t>
  </si>
  <si>
    <t>Number of Monthly Magazines measured</t>
  </si>
  <si>
    <t>Number of other titles measured</t>
  </si>
  <si>
    <t xml:space="preserve">Number of foreign stations (eg cross boarder) measured </t>
  </si>
  <si>
    <t>Is reading of digital versions measured in general?</t>
  </si>
  <si>
    <t>Number of other stations measured</t>
  </si>
  <si>
    <t>Is reading of digital versions measured per title?</t>
  </si>
  <si>
    <t>Is reading of digital versions reported separately?</t>
  </si>
  <si>
    <t>Is online listening via app or through the internet measured?</t>
  </si>
  <si>
    <t>Is the press study combined with a target group survey?</t>
  </si>
  <si>
    <t>Is a published report of results available for the market?</t>
  </si>
  <si>
    <t>Is online listening via app or through the internet reported separately?</t>
  </si>
  <si>
    <t>Is media planning software available for the market?</t>
  </si>
  <si>
    <t>Is media planning software included in the data delivery?</t>
  </si>
  <si>
    <t>Are published reports available for the market?</t>
  </si>
  <si>
    <t>Are results published each Month?</t>
  </si>
  <si>
    <t>Are results published each Quarter?</t>
  </si>
  <si>
    <t>Owner of TAM</t>
  </si>
  <si>
    <t>AGTT</t>
  </si>
  <si>
    <t>Association of TV Organisations (ATO)</t>
  </si>
  <si>
    <t>Arbeitsgemeinschaft Fernsehforschung GbR (AGF)</t>
  </si>
  <si>
    <t>The Nielsen Company (Greece) S.A.</t>
  </si>
  <si>
    <t xml:space="preserve"> CIAUMED</t>
  </si>
  <si>
    <t>NRK, TV2, MTG and Discovery</t>
  </si>
  <si>
    <t xml:space="preserve">Nielsen </t>
  </si>
  <si>
    <t>CAEM</t>
  </si>
  <si>
    <t>ARMA - Romanian Association for Audience Measurement</t>
  </si>
  <si>
    <t>Are results published each Half Year?</t>
  </si>
  <si>
    <t>SKO (Stichting KijkOnderzoek)</t>
  </si>
  <si>
    <t>Television Industry Committee</t>
  </si>
  <si>
    <t>Broadcasters' Audience Research Board</t>
  </si>
  <si>
    <t>Do you do publish results weekly?</t>
  </si>
  <si>
    <t>Are results published each Year?</t>
  </si>
  <si>
    <t>Television Audience Measurement project in Bulgaria</t>
  </si>
  <si>
    <t>Name of the TAM</t>
  </si>
  <si>
    <t>twice a year, always based on the data of the last 12 months</t>
  </si>
  <si>
    <t>CIM TV TAM</t>
  </si>
  <si>
    <t>Do you do publish results monthly?</t>
  </si>
  <si>
    <t>AGF-Fernsehforschungspanel</t>
  </si>
  <si>
    <t xml:space="preserve"> Nielsen TV Audience Measurement</t>
  </si>
  <si>
    <t>CIAUMED TAM</t>
  </si>
  <si>
    <t>TVOV</t>
  </si>
  <si>
    <t>Nielsen TV Audience Measurement</t>
  </si>
  <si>
    <t>Serviço de Medição de Audiências de Televisão</t>
  </si>
  <si>
    <t>Romanian National Service for TV Audience Measurement (SNMATV)</t>
  </si>
  <si>
    <t>without an specific name</t>
  </si>
  <si>
    <t>Swedish TV-panel</t>
  </si>
  <si>
    <t>Mediapulse TV Panel</t>
  </si>
  <si>
    <t>Kijkonderzoek</t>
  </si>
  <si>
    <t>Do you do publish results quarterly?</t>
  </si>
  <si>
    <t>TAM contractor/operator</t>
  </si>
  <si>
    <t>GfK Austria</t>
  </si>
  <si>
    <t>GfK Belgium</t>
  </si>
  <si>
    <t>Nielsen Admosphere</t>
  </si>
  <si>
    <t>GfK SE</t>
  </si>
  <si>
    <t>MAROCMETRIE</t>
  </si>
  <si>
    <t>Do you do publish results half yearly?</t>
  </si>
  <si>
    <t>GFK</t>
  </si>
  <si>
    <t>Kantar Media Switzerland</t>
  </si>
  <si>
    <t>Kantar, plus RSMB and Ipsos MORI</t>
  </si>
  <si>
    <t>2 879 000</t>
  </si>
  <si>
    <t>4,373,000</t>
  </si>
  <si>
    <t>Do you do publish results annually?</t>
  </si>
  <si>
    <t>2 times per year (each on the base of the last 12 months)</t>
  </si>
  <si>
    <t>3 362 000</t>
  </si>
  <si>
    <t>6 757 000</t>
  </si>
  <si>
    <t>9,782,000</t>
  </si>
  <si>
    <t>5249000 (4+)</t>
  </si>
  <si>
    <t>7 365 000</t>
  </si>
  <si>
    <t>Size of TAM Panel [Households]</t>
  </si>
  <si>
    <t>Other publication frequency?</t>
  </si>
  <si>
    <t>Every 2 months based on last 4 months</t>
  </si>
  <si>
    <t>Daily overnight</t>
  </si>
  <si>
    <t>Bimonthly</t>
  </si>
  <si>
    <t>Daily</t>
  </si>
  <si>
    <t>Do participating radio stations have paid access to full data?</t>
  </si>
  <si>
    <t>Size of the TAM Panel [Individuals]</t>
  </si>
  <si>
    <t>4 400</t>
  </si>
  <si>
    <t>Do participating radio stations have paid access to limited data?</t>
  </si>
  <si>
    <t xml:space="preserve">Recruitment via an Establishment survey?  </t>
  </si>
  <si>
    <t>Do participating radio stations have paid access to standard reports?</t>
  </si>
  <si>
    <t>Name and type of meter system?</t>
  </si>
  <si>
    <t>GfK Telecontrol TC Score / XL / UMX / TV-Logger / SIP (Screen-Interface-Processing)</t>
  </si>
  <si>
    <t>Taris 5000</t>
  </si>
  <si>
    <t>SimMetry platform, audiomatching technology</t>
  </si>
  <si>
    <t>SimEar</t>
  </si>
  <si>
    <t>Unitam</t>
  </si>
  <si>
    <t>TC score/ TC UMX</t>
  </si>
  <si>
    <t>Peoplemeters</t>
  </si>
  <si>
    <t>TVM3</t>
  </si>
  <si>
    <t>Unitam (Classic, Unitam3)</t>
  </si>
  <si>
    <t>PeopleMeter Kantar Media 5000 series</t>
  </si>
  <si>
    <t>TNS 5000</t>
  </si>
  <si>
    <t>Unitam and TVM5</t>
  </si>
  <si>
    <t>Peple Meter 5000</t>
  </si>
  <si>
    <t xml:space="preserve">Taris 5000 meter </t>
  </si>
  <si>
    <t>Do participating radio stations have paid access to tailormade reports?</t>
  </si>
  <si>
    <t>UNITAM 3</t>
  </si>
  <si>
    <t>Kantar 5000 series</t>
  </si>
  <si>
    <t>Technology: Audio matching/fingerprinting</t>
  </si>
  <si>
    <t>Do participating radio stations have free access to data?</t>
  </si>
  <si>
    <t>Technology: Code signal/watermarking</t>
  </si>
  <si>
    <t>Are there participating radio stations with no access to data?</t>
  </si>
  <si>
    <t>Technology: NID/Teletext code</t>
  </si>
  <si>
    <t>Technology: Channel frequency with channel map</t>
  </si>
  <si>
    <t>Technology: Other</t>
  </si>
  <si>
    <t xml:space="preserve">SIP (Screen-Interface-Processing = Screen OCR) </t>
  </si>
  <si>
    <t>Service Information</t>
  </si>
  <si>
    <t>Data integration with site centric data</t>
  </si>
  <si>
    <t>Data integration with return path data</t>
  </si>
  <si>
    <t>Data integration with data from other surveys/panels</t>
  </si>
  <si>
    <t>Is the TAM panel currency enriched? [Other]</t>
  </si>
  <si>
    <t>all</t>
  </si>
  <si>
    <t>Are there any other issues that can clarify the specifics of your press audience measurement?</t>
  </si>
  <si>
    <t xml:space="preserve">Newspapers :
daily audience based on circulation &amp; SMS panel </t>
  </si>
  <si>
    <t>Basic figures publicly available twice a year</t>
  </si>
  <si>
    <t>Since July 2016,100% of the recruitments have been carried out in CATI and 100% of the readership data collection in CAWI</t>
  </si>
  <si>
    <t>Full access to current data only available for paying jic-members (publishers, agencies, advertisers). 
Numbers for measured titles based on "ma 2018 Pressemedien I" (published January 2018)</t>
  </si>
  <si>
    <t>a. Till 2015 NRS also covered regional media; these are now included in a separate CATI survey
 b. Readership of print websites (same branding as print titles) is also included and results are combined in PrintDigital media planning software
 c. Target audience questions include demographics and product consumption, lifestyles. Other media general consumption questions are also included.</t>
  </si>
  <si>
    <t>NRS for newspaper is only for newspaper, but we have MU for Magazines</t>
  </si>
  <si>
    <t xml:space="preserve">Number of international stations measured </t>
  </si>
  <si>
    <t>See http://en.tns-global.ru/services/media/media-audience/press/description/</t>
  </si>
  <si>
    <t>The reference universe is age 14+
It should be made between newspapers and magazines, for reasons of survey, sample and methodology. 
We have for newspaper a sample of 75000 (CAPI+CAWI+CATI) and for magazines the sample is 50400 (CAPI+CAWI)
We have 7 others magazines: 3 by fortnightly and 4 by bimonthly</t>
  </si>
  <si>
    <t>- Separate title lists for each of the 3 languages groups
- readers of ePaper versions (replica) are included in the readership (combined print and ePaper readership) - but the users of other digital versions are excluded
- There is another WEMF/NET-Metrix suryey (MA Total Audience) which is pubished in parallel with the NRS and in this suryes you find the combined reach of all printed and digital versions of a print based media brand (= total brand audience)</t>
  </si>
  <si>
    <t>Do you report VOSDAL (Viewed On Same Day As Live)?</t>
  </si>
  <si>
    <t>Do you report Consolidated Viewing in 6/7 days?</t>
  </si>
  <si>
    <t>Do you report Consolidated Viewing in 28 days?</t>
  </si>
  <si>
    <t>Any subset of TS days 0, 1, 2, 3, 4, 5, 6, 7. Live + TS0-3 is the official currency</t>
  </si>
  <si>
    <t>Do you report other time shift viewing?</t>
  </si>
  <si>
    <t>Consolidated viewing in 3 days</t>
  </si>
  <si>
    <t>Consolidated 1 Day</t>
  </si>
  <si>
    <t>Is streaming video measured on home computers?</t>
  </si>
  <si>
    <t>Any other issues with regards to your RAM?</t>
  </si>
  <si>
    <t>Weekly reports are only for internal usage</t>
  </si>
  <si>
    <t>A 3 WEEK DIARY COMPLETES THE RAM for media-planning usage</t>
  </si>
  <si>
    <t xml:space="preserve">Is streaming video measured on laptops? </t>
  </si>
  <si>
    <t>AEMAR BARI survey is for Attica region only. Listening via internet is included in the definition of listening. Planning software is updated every week. There is also a more extended planning sw released every quarter (12 weeks). Reports / Press releases are released monthly and quarterly. The JIC includes radio stations and advertising agencies.</t>
  </si>
  <si>
    <t>4 vagues standard par an (48 000 interviews au total) et une vague spécifique pour couvrir la période du Ramadan (sur 1 mois avec 4000 interviews au total)</t>
  </si>
  <si>
    <t>There are 2 methodologies bind togather - DAR (monthly)on 84000 annual sample and Diary (twice a year)on 7000 annual sample. Mediaplanning software uses both data sources, but for audience figures only DAR is accepted</t>
  </si>
  <si>
    <t>Bimonthly reports based on moving averages</t>
  </si>
  <si>
    <t>The reference universe of RAM is age 14+</t>
  </si>
  <si>
    <t>Is streaming video measured tablets?</t>
  </si>
  <si>
    <t>We have also a separate measurement "Radio via IP" (census data of live radio streams), which is only for internal use</t>
  </si>
  <si>
    <t>Is streaming video measured smartphones?</t>
  </si>
  <si>
    <t>Commercial rating on a second by second basis?</t>
  </si>
  <si>
    <t>Commercial rating by average minute?</t>
  </si>
  <si>
    <t>Commercial rating by average brake?</t>
  </si>
  <si>
    <t>Which commercial ratings are reported? [Other]</t>
  </si>
  <si>
    <t>Audience for clock minute in which commercial starts</t>
  </si>
  <si>
    <t>Do you do live reporting?</t>
  </si>
  <si>
    <t>Do you do overnight reporting?</t>
  </si>
  <si>
    <t>Do you do weekly correction for time shifted viewing?</t>
  </si>
  <si>
    <t>Yearly</t>
  </si>
  <si>
    <t>annual</t>
  </si>
  <si>
    <t>yearly</t>
  </si>
  <si>
    <t>ANNUAL</t>
  </si>
  <si>
    <t>Are raw viewing data files delivered?</t>
  </si>
  <si>
    <t>Are raw viewing data files delivered daily?</t>
  </si>
  <si>
    <t>Are raw viewing data files delivered weekly?</t>
  </si>
  <si>
    <t>Are raw viewing data files delivered monthly?</t>
  </si>
  <si>
    <t>What is their delivery frequency? [Other]</t>
  </si>
  <si>
    <t>Do participating TV stations have paid access to full data?</t>
  </si>
  <si>
    <t>Do participating TV stations have paid access to limited data?</t>
  </si>
  <si>
    <t>Do participating TV stations have paid access to standard reports?</t>
  </si>
  <si>
    <t>Do participating TV stations have paid access to tailormade reports?</t>
  </si>
  <si>
    <t>Do participating TV stations have free access to data?</t>
  </si>
  <si>
    <t>Are there participating TV stations with no access to data?</t>
  </si>
  <si>
    <t>Any other issues with regards to your TAM?</t>
  </si>
  <si>
    <t>number of stations measured (international, foreign and other) &gt;1000</t>
  </si>
  <si>
    <t>- No contractual size of number of individuals, only on household levels.
- 119 stations measured, only 70 stations fully reported (subscribers)</t>
  </si>
  <si>
    <t>Router-meters installed in TAM broadband homes (90 % of the panel), to calibrate online-viewing to cencusdata, launch of reporting in 2018</t>
  </si>
  <si>
    <t>Surveys 3 times a year to measure the channels that contribute the most to total tv so that they are measured in fingerprinting</t>
  </si>
  <si>
    <t>near 85% Individuals have paid TV. Channels Reported as regional are actual payed TV distribution nation wide.</t>
  </si>
  <si>
    <t>Virtual Meter tested</t>
  </si>
  <si>
    <t>See http://en.tns-global.ru/services/media/media-audience/tv/national-and-regional/description/</t>
  </si>
  <si>
    <t>Emro Audience Survey Inventory (EASI) 2018</t>
  </si>
</sst>
</file>

<file path=xl/styles.xml><?xml version="1.0" encoding="utf-8"?>
<styleSheet xmlns="http://schemas.openxmlformats.org/spreadsheetml/2006/main" xmlns:mc="http://schemas.openxmlformats.org/markup-compatibility/2006" xmlns:x14ac="http://schemas.microsoft.com/office/spreadsheetml/2009/9/ac" mc:Ignorable="x14ac">
  <fonts count="6">
    <font>
      <sz val="10"/>
      <color rgb="FF000000"/>
      <name val="Arial"/>
    </font>
    <font>
      <b/>
      <sz val="10"/>
      <name val="Arial"/>
    </font>
    <font>
      <sz val="10"/>
      <name val="Arial"/>
    </font>
    <font>
      <sz val="10"/>
      <name val="Arial"/>
    </font>
    <font>
      <b/>
      <sz val="10"/>
      <color rgb="FF000000"/>
      <name val="'Arial'"/>
    </font>
    <font>
      <b/>
      <sz val="12"/>
      <color rgb="FF0069B0"/>
      <name val="Arial"/>
      <family val="2"/>
    </font>
  </fonts>
  <fills count="2">
    <fill>
      <patternFill patternType="none"/>
    </fill>
    <fill>
      <patternFill patternType="gray125"/>
    </fill>
  </fills>
  <borders count="11">
    <border>
      <left/>
      <right/>
      <top/>
      <bottom/>
      <diagonal/>
    </border>
    <border>
      <left style="thin">
        <color rgb="FF000000"/>
      </left>
      <right/>
      <top style="thin">
        <color rgb="FF000000"/>
      </top>
      <bottom/>
      <diagonal/>
    </border>
    <border>
      <left/>
      <right/>
      <top style="thin">
        <color rgb="FF000000"/>
      </top>
      <bottom/>
      <diagonal/>
    </border>
    <border>
      <left style="thin">
        <color rgb="FF000000"/>
      </left>
      <right/>
      <top/>
      <bottom style="thin">
        <color rgb="FF000000"/>
      </bottom>
      <diagonal/>
    </border>
    <border>
      <left/>
      <right/>
      <top/>
      <bottom style="thin">
        <color rgb="FF000000"/>
      </bottom>
      <diagonal/>
    </border>
    <border>
      <left style="thin">
        <color rgb="FF000000"/>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1">
    <xf numFmtId="0" fontId="0" fillId="0" borderId="0"/>
  </cellStyleXfs>
  <cellXfs count="51">
    <xf numFmtId="0" fontId="0" fillId="0" borderId="0" xfId="0" applyFont="1" applyAlignment="1"/>
    <xf numFmtId="0" fontId="1" fillId="0" borderId="1" xfId="0" applyFont="1" applyBorder="1" applyAlignment="1">
      <alignment horizontal="left" vertical="top" wrapText="1"/>
    </xf>
    <xf numFmtId="0" fontId="1" fillId="0" borderId="2" xfId="0" applyFont="1" applyBorder="1" applyAlignment="1">
      <alignment horizontal="center" vertical="top" wrapText="1"/>
    </xf>
    <xf numFmtId="0" fontId="1" fillId="0" borderId="1" xfId="0" applyFont="1" applyBorder="1" applyAlignment="1">
      <alignment horizontal="left" vertical="top" wrapText="1"/>
    </xf>
    <xf numFmtId="0" fontId="1" fillId="0" borderId="3" xfId="0" applyFont="1" applyBorder="1" applyAlignment="1">
      <alignment horizontal="left" vertical="top" wrapText="1"/>
    </xf>
    <xf numFmtId="14" fontId="2" fillId="0" borderId="4" xfId="0" applyNumberFormat="1" applyFont="1" applyBorder="1" applyAlignment="1">
      <alignment horizontal="center" vertical="top" wrapText="1"/>
    </xf>
    <xf numFmtId="0" fontId="1" fillId="0" borderId="3" xfId="0" applyFont="1" applyBorder="1" applyAlignment="1">
      <alignment horizontal="left" vertical="top" wrapText="1"/>
    </xf>
    <xf numFmtId="0" fontId="2" fillId="0" borderId="2" xfId="0" applyFont="1" applyBorder="1" applyAlignment="1">
      <alignment horizontal="center" vertical="top" wrapText="1"/>
    </xf>
    <xf numFmtId="0" fontId="2" fillId="0" borderId="2" xfId="0" applyFont="1" applyBorder="1" applyAlignment="1">
      <alignment horizontal="center" vertical="top" wrapText="1"/>
    </xf>
    <xf numFmtId="0" fontId="1" fillId="0" borderId="5" xfId="0" applyFont="1" applyBorder="1" applyAlignment="1">
      <alignment horizontal="left" vertical="top" wrapText="1"/>
    </xf>
    <xf numFmtId="0" fontId="2" fillId="0" borderId="0" xfId="0" applyFont="1" applyAlignment="1">
      <alignment horizontal="center" vertical="top" wrapText="1"/>
    </xf>
    <xf numFmtId="0" fontId="1" fillId="0" borderId="5" xfId="0" applyFont="1" applyBorder="1" applyAlignment="1">
      <alignment horizontal="left" vertical="top" wrapText="1"/>
    </xf>
    <xf numFmtId="0" fontId="3" fillId="0" borderId="0" xfId="0" applyFont="1" applyAlignment="1">
      <alignment horizontal="center" vertical="top" wrapText="1"/>
    </xf>
    <xf numFmtId="0" fontId="2" fillId="0" borderId="0" xfId="0" applyFont="1" applyAlignment="1">
      <alignment horizontal="center" vertical="top" wrapText="1"/>
    </xf>
    <xf numFmtId="0" fontId="2" fillId="0" borderId="4" xfId="0" applyFont="1" applyBorder="1" applyAlignment="1">
      <alignment horizontal="center" vertical="top" wrapText="1"/>
    </xf>
    <xf numFmtId="0" fontId="2" fillId="0" borderId="4" xfId="0" applyFont="1" applyBorder="1" applyAlignment="1">
      <alignment horizontal="center" vertical="top" wrapText="1"/>
    </xf>
    <xf numFmtId="0" fontId="3" fillId="0" borderId="4" xfId="0" applyFont="1" applyBorder="1" applyAlignment="1">
      <alignment horizontal="center" vertical="top" wrapText="1"/>
    </xf>
    <xf numFmtId="3" fontId="1" fillId="0" borderId="1" xfId="0" applyNumberFormat="1" applyFont="1" applyBorder="1" applyAlignment="1">
      <alignment horizontal="left" vertical="top" wrapText="1"/>
    </xf>
    <xf numFmtId="3" fontId="3" fillId="0" borderId="2" xfId="0" applyNumberFormat="1" applyFont="1" applyBorder="1" applyAlignment="1">
      <alignment horizontal="center" vertical="top" wrapText="1"/>
    </xf>
    <xf numFmtId="0" fontId="3" fillId="0" borderId="2" xfId="0" applyFont="1" applyBorder="1" applyAlignment="1">
      <alignment horizontal="center" vertical="top" wrapText="1"/>
    </xf>
    <xf numFmtId="3" fontId="1" fillId="0" borderId="5" xfId="0" applyNumberFormat="1" applyFont="1" applyBorder="1" applyAlignment="1">
      <alignment horizontal="left" vertical="top" wrapText="1"/>
    </xf>
    <xf numFmtId="3" fontId="1" fillId="0" borderId="5" xfId="0" applyNumberFormat="1" applyFont="1" applyBorder="1" applyAlignment="1">
      <alignment horizontal="left" vertical="top" wrapText="1"/>
    </xf>
    <xf numFmtId="3" fontId="2" fillId="0" borderId="0" xfId="0" applyNumberFormat="1" applyFont="1" applyAlignment="1">
      <alignment horizontal="center" vertical="top" wrapText="1"/>
    </xf>
    <xf numFmtId="3" fontId="1" fillId="0" borderId="3" xfId="0" applyNumberFormat="1" applyFont="1" applyBorder="1" applyAlignment="1">
      <alignment horizontal="left" vertical="top" wrapText="1"/>
    </xf>
    <xf numFmtId="3" fontId="3" fillId="0" borderId="0" xfId="0" applyNumberFormat="1" applyFont="1" applyAlignment="1">
      <alignment horizontal="center" vertical="top" wrapText="1"/>
    </xf>
    <xf numFmtId="3" fontId="2" fillId="0" borderId="4" xfId="0" applyNumberFormat="1" applyFont="1" applyBorder="1" applyAlignment="1">
      <alignment horizontal="center" vertical="top" wrapText="1"/>
    </xf>
    <xf numFmtId="3" fontId="1" fillId="0" borderId="3" xfId="0" applyNumberFormat="1" applyFont="1" applyBorder="1" applyAlignment="1">
      <alignment horizontal="left" vertical="top" wrapText="1"/>
    </xf>
    <xf numFmtId="0" fontId="3" fillId="0" borderId="0" xfId="0" applyFont="1" applyAlignment="1">
      <alignment horizontal="center" vertical="top" wrapText="1"/>
    </xf>
    <xf numFmtId="0" fontId="2" fillId="0" borderId="0" xfId="0" applyFont="1" applyAlignment="1">
      <alignment horizontal="center" vertical="top" wrapText="1"/>
    </xf>
    <xf numFmtId="0" fontId="1" fillId="0" borderId="0" xfId="0" applyFont="1" applyAlignment="1">
      <alignment horizontal="left" vertical="top" wrapText="1"/>
    </xf>
    <xf numFmtId="3" fontId="1" fillId="0" borderId="1" xfId="0" applyNumberFormat="1" applyFont="1" applyBorder="1" applyAlignment="1">
      <alignment horizontal="left" vertical="top" wrapText="1"/>
    </xf>
    <xf numFmtId="3" fontId="2" fillId="0" borderId="0" xfId="0" applyNumberFormat="1" applyFont="1" applyAlignment="1">
      <alignment horizontal="center" vertical="top" wrapText="1"/>
    </xf>
    <xf numFmtId="0" fontId="3" fillId="0" borderId="4" xfId="0" applyFont="1" applyBorder="1" applyAlignment="1">
      <alignment horizontal="center" vertical="top" wrapText="1"/>
    </xf>
    <xf numFmtId="3" fontId="2" fillId="0" borderId="4" xfId="0" applyNumberFormat="1" applyFont="1" applyBorder="1" applyAlignment="1">
      <alignment horizontal="center" vertical="top" wrapText="1"/>
    </xf>
    <xf numFmtId="0" fontId="2" fillId="0" borderId="4" xfId="0" applyFont="1" applyBorder="1" applyAlignment="1">
      <alignment horizontal="center" vertical="top" wrapText="1"/>
    </xf>
    <xf numFmtId="0" fontId="3" fillId="0" borderId="0" xfId="0" applyFont="1" applyAlignment="1">
      <alignment horizontal="center" vertical="top" wrapText="1"/>
    </xf>
    <xf numFmtId="0" fontId="4" fillId="0" borderId="0" xfId="0" applyFont="1" applyAlignment="1"/>
    <xf numFmtId="0" fontId="1" fillId="0" borderId="6" xfId="0" applyFont="1" applyBorder="1" applyAlignment="1">
      <alignment horizontal="left" vertical="top" wrapText="1"/>
    </xf>
    <xf numFmtId="0" fontId="2" fillId="0" borderId="7" xfId="0" applyFont="1" applyBorder="1" applyAlignment="1">
      <alignment horizontal="center" vertical="top" wrapText="1"/>
    </xf>
    <xf numFmtId="3" fontId="3" fillId="0" borderId="2" xfId="0" applyNumberFormat="1" applyFont="1" applyBorder="1" applyAlignment="1">
      <alignment horizontal="center" vertical="top" wrapText="1"/>
    </xf>
    <xf numFmtId="0" fontId="1" fillId="0" borderId="6" xfId="0" applyFont="1" applyBorder="1" applyAlignment="1">
      <alignment horizontal="left" vertical="top" wrapText="1"/>
    </xf>
    <xf numFmtId="0" fontId="3" fillId="0" borderId="7" xfId="0" applyFont="1" applyBorder="1" applyAlignment="1">
      <alignment horizontal="center" vertical="top" wrapText="1"/>
    </xf>
    <xf numFmtId="3" fontId="1" fillId="0" borderId="6" xfId="0" applyNumberFormat="1" applyFont="1" applyBorder="1" applyAlignment="1">
      <alignment horizontal="left" vertical="top" wrapText="1"/>
    </xf>
    <xf numFmtId="3" fontId="2" fillId="0" borderId="7" xfId="0" applyNumberFormat="1" applyFont="1" applyBorder="1" applyAlignment="1">
      <alignment horizontal="center" vertical="top" wrapText="1"/>
    </xf>
    <xf numFmtId="3" fontId="2" fillId="0" borderId="2" xfId="0" applyNumberFormat="1" applyFont="1" applyBorder="1" applyAlignment="1">
      <alignment horizontal="center" vertical="top" wrapText="1"/>
    </xf>
    <xf numFmtId="3" fontId="3" fillId="0" borderId="0" xfId="0" applyNumberFormat="1" applyFont="1" applyAlignment="1">
      <alignment horizontal="center" vertical="top" wrapText="1"/>
    </xf>
    <xf numFmtId="14" fontId="2" fillId="0" borderId="0" xfId="0" applyNumberFormat="1" applyFont="1" applyAlignment="1">
      <alignment horizontal="center" vertical="top" wrapText="1"/>
    </xf>
    <xf numFmtId="0" fontId="1" fillId="0" borderId="8" xfId="0" applyFont="1" applyBorder="1" applyAlignment="1">
      <alignment horizontal="left" vertical="top" wrapText="1"/>
    </xf>
    <xf numFmtId="0" fontId="1" fillId="0" borderId="9" xfId="0" applyFont="1" applyBorder="1" applyAlignment="1">
      <alignment horizontal="left" vertical="top" wrapText="1"/>
    </xf>
    <xf numFmtId="0" fontId="1" fillId="0" borderId="10" xfId="0" applyFont="1" applyBorder="1" applyAlignment="1">
      <alignment horizontal="left" vertical="top" wrapText="1"/>
    </xf>
    <xf numFmtId="0" fontId="5" fillId="0" borderId="0" xfId="0" applyFont="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2"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0</xdr:col>
      <xdr:colOff>1428749</xdr:colOff>
      <xdr:row>0</xdr:row>
      <xdr:rowOff>371475</xdr:rowOff>
    </xdr:to>
    <xdr:pic>
      <xdr:nvPicPr>
        <xdr:cNvPr id="6" name="1 Imagen"/>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428749" cy="37147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V38"/>
  <sheetViews>
    <sheetView tabSelected="1" workbookViewId="0">
      <pane xSplit="1" ySplit="3" topLeftCell="B4" activePane="bottomRight" state="frozen"/>
      <selection pane="topRight" activeCell="B1" sqref="B1"/>
      <selection pane="bottomLeft" activeCell="A2" sqref="A2"/>
      <selection pane="bottomRight" activeCell="A7" sqref="A7"/>
    </sheetView>
  </sheetViews>
  <sheetFormatPr baseColWidth="10" defaultColWidth="17.28515625" defaultRowHeight="12.75"/>
  <cols>
    <col min="1" max="1" width="54.85546875" customWidth="1"/>
    <col min="2" max="22" width="18" customWidth="1"/>
  </cols>
  <sheetData>
    <row r="1" spans="1:22" ht="30" customHeight="1"/>
    <row r="2" spans="1:22" ht="15.75">
      <c r="A2" s="50" t="s">
        <v>852</v>
      </c>
    </row>
    <row r="3" spans="1:22">
      <c r="A3" s="1" t="s">
        <v>1</v>
      </c>
      <c r="B3" s="2" t="str">
        <f ca="1">IFERROR(__xludf.DUMMYFUNCTION("IFERROR(importrange(INDIRECT(""'Answers to EASI'!C""&amp;COLUMN()),$A$1&amp;""!B:B""),CONCATENATE(""Loading: "",'Answers to EASI'!A28))"),"Austria")</f>
        <v>Austria</v>
      </c>
      <c r="C3" s="2" t="str">
        <f ca="1">IFERROR(__xludf.DUMMYFUNCTION("IFERROR(importrange(INDIRECT(""'Answers to EASI'!C""&amp;COLUMN()),$A$1&amp;""!B:B""),CONCATENATE(""Loading: "",'Answers to EASI'!B28))"),"Belgium")</f>
        <v>Belgium</v>
      </c>
      <c r="D3" s="2" t="str">
        <f ca="1">IFERROR(__xludf.DUMMYFUNCTION("IFERROR(importrange(INDIRECT(""'Answers to EASI'!C""&amp;COLUMN()),$A$1&amp;""!B:B""),CONCATENATE(""Loading: "",'Answers to EASI'!C28))"),"Bulgaria")</f>
        <v>Bulgaria</v>
      </c>
      <c r="E3" s="2" t="str">
        <f ca="1">IFERROR(__xludf.DUMMYFUNCTION("IFERROR(importrange(INDIRECT(""'Answers to EASI'!C""&amp;COLUMN()),$A$1&amp;""!B:B""),CONCATENATE(""Loading: "",'Answers to EASI'!D28))"),"Czech Republic")</f>
        <v>Czech Republic</v>
      </c>
      <c r="F3" s="2" t="str">
        <f ca="1">IFERROR(__xludf.DUMMYFUNCTION("IFERROR(importrange(INDIRECT(""'Answers to EASI'!C""&amp;COLUMN()),$A$1&amp;""!B:B""),CONCATENATE(""Loading: "",'Answers to EASI'!E28))"),"Denmark")</f>
        <v>Denmark</v>
      </c>
      <c r="G3" s="2" t="str">
        <f ca="1">IFERROR(__xludf.DUMMYFUNCTION("IFERROR(importrange(INDIRECT(""'Answers to EASI'!C""&amp;COLUMN()),$A$1&amp;""!B:B""),CONCATENATE(""Loading: "",'Answers to EASI'!F28))"),"Finland")</f>
        <v>Finland</v>
      </c>
      <c r="H3" s="2" t="str">
        <f ca="1">IFERROR(__xludf.DUMMYFUNCTION("IFERROR(importrange(INDIRECT(""'Answers to EASI'!C""&amp;COLUMN()),$A$1&amp;""!B:B""),CONCATENATE(""Loading: "",'Answers to EASI'!G28))"),"France")</f>
        <v>France</v>
      </c>
      <c r="I3" s="2" t="str">
        <f ca="1">IFERROR(__xludf.DUMMYFUNCTION("IFERROR(importrange(INDIRECT(""'Answers to EASI'!C""&amp;COLUMN()),$A$1&amp;""!B:B""),CONCATENATE(""Loading: "",'Answers to EASI'!H28))"),"Germany")</f>
        <v>Germany</v>
      </c>
      <c r="J3" s="2" t="str">
        <f ca="1">IFERROR(__xludf.DUMMYFUNCTION("IFERROR(importrange(INDIRECT(""'Answers to EASI'!C""&amp;COLUMN()),$A$1&amp;""!B:B""),CONCATENATE(""Loading: "",'Answers to EASI'!I28))"),"Greece")</f>
        <v>Greece</v>
      </c>
      <c r="K3" s="2" t="str">
        <f ca="1">IFERROR(__xludf.DUMMYFUNCTION("IFERROR(importrange(INDIRECT(""'Answers to EASI'!C""&amp;COLUMN()),$A$1&amp;""!B:B""),CONCATENATE(""Loading: "",'Answers to EASI'!J28))"),"Morocco")</f>
        <v>Morocco</v>
      </c>
      <c r="L3" s="2" t="str">
        <f ca="1">IFERROR(__xludf.DUMMYFUNCTION("IFERROR(importrange(INDIRECT(""'Answers to EASI'!C""&amp;COLUMN()),$A$1&amp;""!B:B""),CONCATENATE(""Loading: "",'Answers to EASI'!K28))"),"Norway")</f>
        <v>Norway</v>
      </c>
      <c r="M3" s="2" t="str">
        <f ca="1">IFERROR(__xludf.DUMMYFUNCTION("IFERROR(importrange(INDIRECT(""'Answers to EASI'!C""&amp;COLUMN()),$A$1&amp;""!B:B""),CONCATENATE(""Loading: "",'Answers to EASI'!L28))"),"Poland")</f>
        <v>Poland</v>
      </c>
      <c r="N3" s="2" t="str">
        <f ca="1">IFERROR(__xludf.DUMMYFUNCTION("IFERROR(importrange(INDIRECT(""'Answers to EASI'!C""&amp;COLUMN()),$A$1&amp;""!B:B""),CONCATENATE(""Loading: "",'Answers to EASI'!M28))"),"Portugal")</f>
        <v>Portugal</v>
      </c>
      <c r="O3" s="2" t="str">
        <f ca="1">IFERROR(__xludf.DUMMYFUNCTION("IFERROR(importrange(INDIRECT(""'Answers to EASI'!C""&amp;COLUMN()),$A$1&amp;""!B:B""),CONCATENATE(""Loading: "",'Answers to EASI'!N28))"),"Romania")</f>
        <v>Romania</v>
      </c>
      <c r="P3" s="2" t="str">
        <f ca="1">IFERROR(__xludf.DUMMYFUNCTION("IFERROR(importrange(INDIRECT(""'Answers to EASI'!C""&amp;COLUMN()),$A$1&amp;""!B:B""),CONCATENATE(""Loading: "",'Answers to EASI'!O28))"),"Russia")</f>
        <v>Russia</v>
      </c>
      <c r="Q3" s="2" t="str">
        <f ca="1">IFERROR(__xludf.DUMMYFUNCTION("IFERROR(importrange(INDIRECT(""'Answers to EASI'!C""&amp;COLUMN()),$A$1&amp;""!B:B""),CONCATENATE(""Loading: "",'Answers to EASI'!P28))"),"Spain")</f>
        <v>Spain</v>
      </c>
      <c r="R3" s="2" t="str">
        <f ca="1">IFERROR(__xludf.DUMMYFUNCTION("IFERROR(importrange(INDIRECT(""'Answers to EASI'!C""&amp;COLUMN()),$A$1&amp;""!B:B""),CONCATENATE(""Loading: "",'Answers to EASI'!Q28))"),"Sweden")</f>
        <v>Sweden</v>
      </c>
      <c r="S3" s="2" t="str">
        <f ca="1">IFERROR(__xludf.DUMMYFUNCTION("IFERROR(importrange(INDIRECT(""'Answers to EASI'!C""&amp;COLUMN()),$A$1&amp;""!B:B""),CONCATENATE(""Loading: "",'Answers to EASI'!R28))"),"Switzerland")</f>
        <v>Switzerland</v>
      </c>
      <c r="T3" s="2" t="str">
        <f ca="1">IFERROR(__xludf.DUMMYFUNCTION("IFERROR(importrange(INDIRECT(""'Answers to EASI'!C""&amp;COLUMN()),$A$1&amp;""!B:B""),CONCATENATE(""Loading: "",'Answers to EASI'!S28))"),"The Netherlands")</f>
        <v>The Netherlands</v>
      </c>
      <c r="U3" s="2" t="str">
        <f ca="1">IFERROR(__xludf.DUMMYFUNCTION("IFERROR(importrange(INDIRECT(""'Answers to EASI'!C""&amp;COLUMN()),$A$1&amp;""!B:B""),CONCATENATE(""Loading: "",'Answers to EASI'!T28))"),"Ukraine")</f>
        <v>Ukraine</v>
      </c>
      <c r="V3" s="2" t="str">
        <f ca="1">IFERROR(__xludf.DUMMYFUNCTION("IFERROR(importrange(INDIRECT(""'Answers to EASI'!C""&amp;COLUMN()),$A$1&amp;""!B:B""),CONCATENATE(""Loading: "",'Answers to EASI'!U28))"),"United Kingdom")</f>
        <v>United Kingdom</v>
      </c>
    </row>
    <row r="4" spans="1:22">
      <c r="A4" s="4" t="s">
        <v>3</v>
      </c>
      <c r="B4" s="5">
        <v>43194</v>
      </c>
      <c r="C4" s="5">
        <v>43193</v>
      </c>
      <c r="D4" s="5">
        <v>43199</v>
      </c>
      <c r="E4" s="5">
        <v>43194</v>
      </c>
      <c r="F4" s="5">
        <v>42115</v>
      </c>
      <c r="G4" s="5">
        <v>43154</v>
      </c>
      <c r="H4" s="5">
        <v>42122</v>
      </c>
      <c r="I4" s="5">
        <v>43196</v>
      </c>
      <c r="J4" s="5">
        <v>43192</v>
      </c>
      <c r="K4" s="5">
        <v>43246</v>
      </c>
      <c r="L4" s="5">
        <v>43194</v>
      </c>
      <c r="M4" s="5">
        <v>43182</v>
      </c>
      <c r="N4" s="5">
        <v>43174</v>
      </c>
      <c r="O4" s="5">
        <v>43175</v>
      </c>
      <c r="P4" s="5">
        <v>42870</v>
      </c>
      <c r="Q4" s="5">
        <v>43207</v>
      </c>
      <c r="R4" s="5">
        <v>42150</v>
      </c>
      <c r="S4" s="5">
        <v>43179</v>
      </c>
      <c r="T4" s="5">
        <v>43158</v>
      </c>
      <c r="U4" s="5">
        <v>43212</v>
      </c>
      <c r="V4" s="5">
        <v>43193</v>
      </c>
    </row>
    <row r="5" spans="1:22">
      <c r="A5" s="1" t="s">
        <v>5</v>
      </c>
      <c r="B5" s="8" t="s">
        <v>7</v>
      </c>
      <c r="C5" s="8" t="s">
        <v>7</v>
      </c>
      <c r="D5" s="8" t="s">
        <v>7</v>
      </c>
      <c r="E5" s="8" t="s">
        <v>7</v>
      </c>
      <c r="F5" s="8" t="s">
        <v>7</v>
      </c>
      <c r="G5" s="8" t="s">
        <v>7</v>
      </c>
      <c r="H5" s="8" t="s">
        <v>7</v>
      </c>
      <c r="I5" s="8" t="s">
        <v>7</v>
      </c>
      <c r="J5" s="8" t="s">
        <v>7</v>
      </c>
      <c r="K5" s="8" t="s">
        <v>7</v>
      </c>
      <c r="L5" s="8" t="s">
        <v>7</v>
      </c>
      <c r="M5" s="8" t="s">
        <v>7</v>
      </c>
      <c r="N5" s="8" t="s">
        <v>7</v>
      </c>
      <c r="O5" s="8" t="s">
        <v>7</v>
      </c>
      <c r="P5" s="8" t="s">
        <v>7</v>
      </c>
      <c r="Q5" s="8" t="s">
        <v>7</v>
      </c>
      <c r="R5" s="8" t="s">
        <v>7</v>
      </c>
      <c r="S5" s="8" t="s">
        <v>7</v>
      </c>
      <c r="T5" s="8" t="s">
        <v>7</v>
      </c>
      <c r="U5" s="8" t="s">
        <v>7</v>
      </c>
      <c r="V5" s="8" t="s">
        <v>7</v>
      </c>
    </row>
    <row r="6" spans="1:22" ht="76.5">
      <c r="A6" s="9" t="s">
        <v>36</v>
      </c>
      <c r="B6" s="10" t="s">
        <v>37</v>
      </c>
      <c r="C6" s="10" t="s">
        <v>39</v>
      </c>
      <c r="D6" s="10" t="s">
        <v>40</v>
      </c>
      <c r="E6" s="10" t="s">
        <v>41</v>
      </c>
      <c r="F6" s="10" t="s">
        <v>42</v>
      </c>
      <c r="G6" s="10" t="s">
        <v>43</v>
      </c>
      <c r="H6" s="10" t="s">
        <v>44</v>
      </c>
      <c r="I6" s="10" t="s">
        <v>45</v>
      </c>
      <c r="J6" s="10" t="s">
        <v>46</v>
      </c>
      <c r="K6" s="10" t="s">
        <v>47</v>
      </c>
      <c r="L6" s="10" t="s">
        <v>48</v>
      </c>
      <c r="M6" s="10" t="s">
        <v>49</v>
      </c>
      <c r="N6" s="10" t="s">
        <v>50</v>
      </c>
      <c r="O6" s="10" t="s">
        <v>51</v>
      </c>
      <c r="P6" s="10" t="s">
        <v>52</v>
      </c>
      <c r="Q6" s="10" t="s">
        <v>53</v>
      </c>
      <c r="R6" s="10" t="s">
        <v>54</v>
      </c>
      <c r="S6" s="10" t="s">
        <v>55</v>
      </c>
      <c r="T6" s="10" t="s">
        <v>56</v>
      </c>
      <c r="U6" s="10" t="s">
        <v>57</v>
      </c>
      <c r="V6" s="10" t="s">
        <v>58</v>
      </c>
    </row>
    <row r="7" spans="1:22" ht="38.25">
      <c r="A7" s="9" t="s">
        <v>59</v>
      </c>
      <c r="B7" s="12"/>
      <c r="C7" s="12"/>
      <c r="D7" s="12" t="s">
        <v>60</v>
      </c>
      <c r="E7" s="12"/>
      <c r="F7" s="12"/>
      <c r="G7" s="12"/>
      <c r="H7" s="12"/>
      <c r="I7" s="12" t="s">
        <v>61</v>
      </c>
      <c r="J7" s="12"/>
      <c r="K7" s="12" t="s">
        <v>62</v>
      </c>
      <c r="L7" s="12"/>
      <c r="M7" s="12"/>
      <c r="N7" s="12"/>
      <c r="O7" s="12"/>
      <c r="P7" s="12" t="s">
        <v>63</v>
      </c>
      <c r="Q7" s="12"/>
      <c r="R7" s="12"/>
      <c r="S7" s="12"/>
      <c r="T7" s="12" t="s">
        <v>62</v>
      </c>
      <c r="U7" s="12"/>
      <c r="V7" s="12" t="s">
        <v>64</v>
      </c>
    </row>
    <row r="8" spans="1:22" ht="25.5">
      <c r="A8" s="9" t="s">
        <v>65</v>
      </c>
      <c r="B8" s="10" t="s">
        <v>7</v>
      </c>
      <c r="C8" s="10" t="s">
        <v>62</v>
      </c>
      <c r="D8" s="10" t="s">
        <v>62</v>
      </c>
      <c r="E8" s="10" t="s">
        <v>7</v>
      </c>
      <c r="F8" s="10" t="s">
        <v>7</v>
      </c>
      <c r="G8" s="10" t="s">
        <v>67</v>
      </c>
      <c r="H8" s="10" t="s">
        <v>62</v>
      </c>
      <c r="I8" s="10" t="s">
        <v>7</v>
      </c>
      <c r="J8" s="10" t="s">
        <v>62</v>
      </c>
      <c r="K8" s="10" t="s">
        <v>62</v>
      </c>
      <c r="L8" s="10" t="s">
        <v>71</v>
      </c>
      <c r="M8" s="10" t="s">
        <v>62</v>
      </c>
      <c r="N8" s="10" t="s">
        <v>62</v>
      </c>
      <c r="O8" s="10" t="s">
        <v>62</v>
      </c>
      <c r="P8" s="10" t="s">
        <v>7</v>
      </c>
      <c r="Q8" s="10" t="s">
        <v>62</v>
      </c>
      <c r="R8" s="10" t="s">
        <v>62</v>
      </c>
      <c r="S8" s="10" t="s">
        <v>72</v>
      </c>
      <c r="T8" s="10" t="s">
        <v>62</v>
      </c>
      <c r="U8" s="10" t="s">
        <v>62</v>
      </c>
      <c r="V8" s="10" t="s">
        <v>7</v>
      </c>
    </row>
    <row r="9" spans="1:22" ht="25.5">
      <c r="A9" s="4" t="s">
        <v>74</v>
      </c>
      <c r="B9" s="14" t="s">
        <v>62</v>
      </c>
      <c r="C9" s="14" t="s">
        <v>7</v>
      </c>
      <c r="D9" s="14" t="s">
        <v>7</v>
      </c>
      <c r="E9" s="14" t="s">
        <v>62</v>
      </c>
      <c r="F9" s="14" t="s">
        <v>7</v>
      </c>
      <c r="G9" s="14" t="s">
        <v>62</v>
      </c>
      <c r="H9" s="14" t="s">
        <v>7</v>
      </c>
      <c r="I9" s="14" t="s">
        <v>7</v>
      </c>
      <c r="J9" s="14" t="s">
        <v>62</v>
      </c>
      <c r="K9" s="14" t="s">
        <v>106</v>
      </c>
      <c r="L9" s="14" t="s">
        <v>62</v>
      </c>
      <c r="M9" s="14" t="s">
        <v>7</v>
      </c>
      <c r="N9" s="14" t="s">
        <v>62</v>
      </c>
      <c r="O9" s="14" t="s">
        <v>7</v>
      </c>
      <c r="P9" s="14" t="s">
        <v>7</v>
      </c>
      <c r="Q9" s="14" t="s">
        <v>62</v>
      </c>
      <c r="R9" s="14" t="s">
        <v>72</v>
      </c>
      <c r="S9" s="14" t="s">
        <v>72</v>
      </c>
      <c r="T9" s="14" t="s">
        <v>7</v>
      </c>
      <c r="U9" s="14" t="s">
        <v>7</v>
      </c>
      <c r="V9" s="14" t="s">
        <v>114</v>
      </c>
    </row>
    <row r="10" spans="1:22">
      <c r="A10" s="1" t="s">
        <v>115</v>
      </c>
      <c r="B10" s="8" t="s">
        <v>7</v>
      </c>
      <c r="C10" s="8" t="s">
        <v>7</v>
      </c>
      <c r="D10" s="8" t="s">
        <v>7</v>
      </c>
      <c r="E10" s="8" t="s">
        <v>7</v>
      </c>
      <c r="F10" s="8" t="s">
        <v>7</v>
      </c>
      <c r="G10" s="8" t="s">
        <v>7</v>
      </c>
      <c r="H10" s="8" t="s">
        <v>7</v>
      </c>
      <c r="I10" s="8" t="s">
        <v>7</v>
      </c>
      <c r="J10" s="8" t="s">
        <v>7</v>
      </c>
      <c r="K10" s="8" t="s">
        <v>7</v>
      </c>
      <c r="L10" s="8" t="s">
        <v>7</v>
      </c>
      <c r="M10" s="8" t="s">
        <v>7</v>
      </c>
      <c r="N10" s="8" t="s">
        <v>7</v>
      </c>
      <c r="O10" s="8" t="s">
        <v>7</v>
      </c>
      <c r="P10" s="8" t="s">
        <v>7</v>
      </c>
      <c r="Q10" s="8" t="s">
        <v>7</v>
      </c>
      <c r="R10" s="8" t="s">
        <v>7</v>
      </c>
      <c r="S10" s="8" t="s">
        <v>7</v>
      </c>
      <c r="T10" s="8" t="s">
        <v>7</v>
      </c>
      <c r="U10" s="8" t="s">
        <v>7</v>
      </c>
      <c r="V10" s="8" t="s">
        <v>7</v>
      </c>
    </row>
    <row r="11" spans="1:22" ht="63.75">
      <c r="A11" s="9" t="s">
        <v>116</v>
      </c>
      <c r="B11" s="10" t="s">
        <v>117</v>
      </c>
      <c r="C11" s="10" t="s">
        <v>118</v>
      </c>
      <c r="D11" s="10" t="s">
        <v>119</v>
      </c>
      <c r="E11" s="10" t="s">
        <v>120</v>
      </c>
      <c r="F11" s="10" t="s">
        <v>121</v>
      </c>
      <c r="G11" s="10" t="s">
        <v>122</v>
      </c>
      <c r="H11" s="10">
        <v>126000</v>
      </c>
      <c r="I11" s="10" t="s">
        <v>123</v>
      </c>
      <c r="J11" s="10" t="s">
        <v>124</v>
      </c>
      <c r="K11" s="10" t="s">
        <v>125</v>
      </c>
      <c r="L11" s="10" t="s">
        <v>126</v>
      </c>
      <c r="M11" s="10" t="s">
        <v>127</v>
      </c>
      <c r="N11" s="10" t="s">
        <v>128</v>
      </c>
      <c r="O11" s="10" t="s">
        <v>129</v>
      </c>
      <c r="P11" s="10" t="s">
        <v>130</v>
      </c>
      <c r="Q11" s="10" t="s">
        <v>131</v>
      </c>
      <c r="R11" s="10" t="s">
        <v>133</v>
      </c>
      <c r="S11" s="10" t="s">
        <v>134</v>
      </c>
      <c r="T11" s="10" t="s">
        <v>136</v>
      </c>
      <c r="U11" s="10" t="s">
        <v>137</v>
      </c>
      <c r="V11" s="10" t="s">
        <v>138</v>
      </c>
    </row>
    <row r="12" spans="1:22" ht="51">
      <c r="A12" s="4" t="s">
        <v>141</v>
      </c>
      <c r="B12" s="16" t="s">
        <v>62</v>
      </c>
      <c r="C12" s="16"/>
      <c r="D12" s="16"/>
      <c r="E12" s="16"/>
      <c r="F12" s="16"/>
      <c r="G12" s="16"/>
      <c r="H12" s="16"/>
      <c r="I12" s="16"/>
      <c r="J12" s="16" t="s">
        <v>150</v>
      </c>
      <c r="K12" s="16" t="s">
        <v>62</v>
      </c>
      <c r="L12" s="16"/>
      <c r="M12" s="16"/>
      <c r="N12" s="16"/>
      <c r="O12" s="16"/>
      <c r="P12" s="16" t="s">
        <v>151</v>
      </c>
      <c r="Q12" s="16"/>
      <c r="R12" s="16" t="s">
        <v>152</v>
      </c>
      <c r="S12" s="16"/>
      <c r="T12" s="16" t="s">
        <v>62</v>
      </c>
      <c r="U12" s="16"/>
      <c r="V12" s="16" t="s">
        <v>64</v>
      </c>
    </row>
    <row r="13" spans="1:22" ht="25.5">
      <c r="A13" s="1" t="s">
        <v>153</v>
      </c>
      <c r="B13" s="8" t="s">
        <v>7</v>
      </c>
      <c r="C13" s="8" t="s">
        <v>7</v>
      </c>
      <c r="D13" s="8" t="s">
        <v>62</v>
      </c>
      <c r="E13" s="8" t="s">
        <v>7</v>
      </c>
      <c r="F13" s="8" t="s">
        <v>7</v>
      </c>
      <c r="G13" s="8" t="s">
        <v>7</v>
      </c>
      <c r="H13" s="8" t="s">
        <v>7</v>
      </c>
      <c r="I13" s="8" t="s">
        <v>7</v>
      </c>
      <c r="J13" s="8" t="s">
        <v>7</v>
      </c>
      <c r="K13" s="8" t="s">
        <v>62</v>
      </c>
      <c r="L13" s="8" t="s">
        <v>7</v>
      </c>
      <c r="M13" s="8" t="s">
        <v>7</v>
      </c>
      <c r="N13" s="8" t="s">
        <v>7</v>
      </c>
      <c r="O13" s="8" t="s">
        <v>7</v>
      </c>
      <c r="P13" s="8" t="s">
        <v>7</v>
      </c>
      <c r="Q13" s="8" t="s">
        <v>7</v>
      </c>
      <c r="R13" s="8" t="s">
        <v>7</v>
      </c>
      <c r="S13" s="8" t="s">
        <v>7</v>
      </c>
      <c r="T13" s="8" t="s">
        <v>7</v>
      </c>
      <c r="U13" s="8" t="s">
        <v>7</v>
      </c>
      <c r="V13" s="8" t="s">
        <v>7</v>
      </c>
    </row>
    <row r="14" spans="1:22" ht="25.5">
      <c r="A14" s="9" t="s">
        <v>154</v>
      </c>
      <c r="B14" s="10" t="s">
        <v>7</v>
      </c>
      <c r="C14" s="10" t="s">
        <v>7</v>
      </c>
      <c r="D14" s="10" t="s">
        <v>62</v>
      </c>
      <c r="E14" s="10" t="s">
        <v>7</v>
      </c>
      <c r="F14" s="10" t="s">
        <v>7</v>
      </c>
      <c r="G14" s="10" t="s">
        <v>7</v>
      </c>
      <c r="H14" s="10" t="s">
        <v>7</v>
      </c>
      <c r="I14" s="10" t="s">
        <v>7</v>
      </c>
      <c r="J14" s="10" t="s">
        <v>7</v>
      </c>
      <c r="K14" s="10" t="s">
        <v>72</v>
      </c>
      <c r="L14" s="10" t="s">
        <v>7</v>
      </c>
      <c r="M14" s="10" t="s">
        <v>7</v>
      </c>
      <c r="N14" s="10" t="s">
        <v>7</v>
      </c>
      <c r="O14" s="10" t="s">
        <v>7</v>
      </c>
      <c r="P14" s="10" t="s">
        <v>7</v>
      </c>
      <c r="Q14" s="10" t="s">
        <v>7</v>
      </c>
      <c r="R14" s="10" t="s">
        <v>7</v>
      </c>
      <c r="S14" s="10" t="s">
        <v>7</v>
      </c>
      <c r="T14" s="10" t="s">
        <v>7</v>
      </c>
      <c r="U14" s="10" t="s">
        <v>7</v>
      </c>
      <c r="V14" s="10" t="s">
        <v>7</v>
      </c>
    </row>
    <row r="15" spans="1:22" ht="38.25">
      <c r="A15" s="9" t="s">
        <v>156</v>
      </c>
      <c r="B15" s="10" t="s">
        <v>157</v>
      </c>
      <c r="C15" s="10" t="s">
        <v>158</v>
      </c>
      <c r="D15" s="10"/>
      <c r="E15" s="10" t="s">
        <v>159</v>
      </c>
      <c r="F15" s="10" t="s">
        <v>160</v>
      </c>
      <c r="G15" s="10" t="s">
        <v>161</v>
      </c>
      <c r="H15" s="10" t="s">
        <v>162</v>
      </c>
      <c r="I15" s="10" t="s">
        <v>163</v>
      </c>
      <c r="J15" s="10" t="s">
        <v>164</v>
      </c>
      <c r="K15" s="10"/>
      <c r="L15" s="10" t="s">
        <v>165</v>
      </c>
      <c r="M15" s="10" t="s">
        <v>166</v>
      </c>
      <c r="N15" s="10" t="s">
        <v>167</v>
      </c>
      <c r="O15" s="10" t="s">
        <v>95</v>
      </c>
      <c r="P15" s="10" t="s">
        <v>168</v>
      </c>
      <c r="Q15" s="10" t="s">
        <v>169</v>
      </c>
      <c r="R15" s="10" t="s">
        <v>170</v>
      </c>
      <c r="S15" s="10" t="s">
        <v>171</v>
      </c>
      <c r="T15" s="10" t="s">
        <v>172</v>
      </c>
      <c r="U15" s="10" t="s">
        <v>107</v>
      </c>
      <c r="V15" s="10" t="s">
        <v>173</v>
      </c>
    </row>
    <row r="16" spans="1:22" ht="25.5">
      <c r="A16" s="9" t="s">
        <v>174</v>
      </c>
      <c r="B16" s="13" t="s">
        <v>62</v>
      </c>
      <c r="C16" s="13" t="s">
        <v>72</v>
      </c>
      <c r="D16" s="13" t="s">
        <v>62</v>
      </c>
      <c r="E16" s="13" t="s">
        <v>72</v>
      </c>
      <c r="F16" s="13" t="s">
        <v>72</v>
      </c>
      <c r="G16" s="13" t="s">
        <v>72</v>
      </c>
      <c r="H16" s="13" t="s">
        <v>72</v>
      </c>
      <c r="I16" s="13" t="s">
        <v>72</v>
      </c>
      <c r="J16" s="13" t="s">
        <v>72</v>
      </c>
      <c r="K16" s="13" t="s">
        <v>72</v>
      </c>
      <c r="L16" s="13" t="s">
        <v>7</v>
      </c>
      <c r="M16" s="13" t="s">
        <v>72</v>
      </c>
      <c r="N16" s="13" t="s">
        <v>72</v>
      </c>
      <c r="O16" s="13" t="s">
        <v>72</v>
      </c>
      <c r="P16" s="13" t="s">
        <v>72</v>
      </c>
      <c r="Q16" s="13" t="s">
        <v>7</v>
      </c>
      <c r="R16" s="13" t="s">
        <v>72</v>
      </c>
      <c r="S16" s="13" t="s">
        <v>72</v>
      </c>
      <c r="T16" s="13" t="s">
        <v>72</v>
      </c>
      <c r="U16" s="13" t="s">
        <v>72</v>
      </c>
      <c r="V16" s="13" t="s">
        <v>176</v>
      </c>
    </row>
    <row r="17" spans="1:22" ht="25.5">
      <c r="A17" s="9" t="s">
        <v>177</v>
      </c>
      <c r="B17" s="12"/>
      <c r="C17" s="12"/>
      <c r="D17" s="12"/>
      <c r="E17" s="12"/>
      <c r="F17" s="12"/>
      <c r="G17" s="12"/>
      <c r="H17" s="12"/>
      <c r="I17" s="12"/>
      <c r="J17" s="12"/>
      <c r="K17" s="12"/>
      <c r="L17" s="12" t="s">
        <v>178</v>
      </c>
      <c r="M17" s="12"/>
      <c r="N17" s="12"/>
      <c r="O17" s="12"/>
      <c r="P17" s="12"/>
      <c r="Q17" s="12" t="s">
        <v>179</v>
      </c>
      <c r="R17" s="12"/>
      <c r="S17" s="12"/>
      <c r="T17" s="12"/>
      <c r="U17" s="12"/>
      <c r="V17" s="12" t="s">
        <v>180</v>
      </c>
    </row>
    <row r="18" spans="1:22">
      <c r="A18" s="9" t="s">
        <v>181</v>
      </c>
      <c r="B18" s="13" t="s">
        <v>62</v>
      </c>
      <c r="C18" s="13" t="s">
        <v>72</v>
      </c>
      <c r="D18" s="13" t="s">
        <v>62</v>
      </c>
      <c r="E18" s="13" t="s">
        <v>72</v>
      </c>
      <c r="F18" s="13" t="s">
        <v>72</v>
      </c>
      <c r="G18" s="13" t="s">
        <v>72</v>
      </c>
      <c r="H18" s="13" t="s">
        <v>72</v>
      </c>
      <c r="I18" s="13" t="s">
        <v>72</v>
      </c>
      <c r="J18" s="13" t="s">
        <v>72</v>
      </c>
      <c r="K18" s="13" t="s">
        <v>72</v>
      </c>
      <c r="L18" s="13" t="s">
        <v>7</v>
      </c>
      <c r="M18" s="13" t="s">
        <v>72</v>
      </c>
      <c r="N18" s="13" t="s">
        <v>72</v>
      </c>
      <c r="O18" s="13" t="s">
        <v>72</v>
      </c>
      <c r="P18" s="13" t="s">
        <v>72</v>
      </c>
      <c r="Q18" s="13" t="s">
        <v>7</v>
      </c>
      <c r="R18" s="13" t="s">
        <v>72</v>
      </c>
      <c r="S18" s="13" t="s">
        <v>72</v>
      </c>
      <c r="T18" s="13" t="s">
        <v>72</v>
      </c>
      <c r="U18" s="13" t="s">
        <v>72</v>
      </c>
      <c r="V18" s="13" t="s">
        <v>72</v>
      </c>
    </row>
    <row r="19" spans="1:22" ht="25.5">
      <c r="A19" s="4" t="s">
        <v>177</v>
      </c>
      <c r="B19" s="16"/>
      <c r="C19" s="16"/>
      <c r="D19" s="16"/>
      <c r="E19" s="16"/>
      <c r="F19" s="16"/>
      <c r="G19" s="16"/>
      <c r="H19" s="16"/>
      <c r="I19" s="16"/>
      <c r="J19" s="16"/>
      <c r="K19" s="16"/>
      <c r="L19" s="16" t="s">
        <v>182</v>
      </c>
      <c r="M19" s="16"/>
      <c r="N19" s="16"/>
      <c r="O19" s="16"/>
      <c r="P19" s="16"/>
      <c r="Q19" s="16" t="s">
        <v>184</v>
      </c>
      <c r="R19" s="16"/>
      <c r="S19" s="16"/>
      <c r="T19" s="16"/>
      <c r="U19" s="16"/>
      <c r="V19" s="16"/>
    </row>
    <row r="20" spans="1:22">
      <c r="A20" s="1" t="s">
        <v>186</v>
      </c>
      <c r="B20" s="8" t="s">
        <v>7</v>
      </c>
      <c r="C20" s="8" t="s">
        <v>7</v>
      </c>
      <c r="D20" s="8" t="s">
        <v>62</v>
      </c>
      <c r="E20" s="8" t="s">
        <v>7</v>
      </c>
      <c r="F20" s="8" t="s">
        <v>7</v>
      </c>
      <c r="G20" s="8" t="s">
        <v>62</v>
      </c>
      <c r="H20" s="8" t="s">
        <v>7</v>
      </c>
      <c r="I20" s="8" t="s">
        <v>7</v>
      </c>
      <c r="J20" s="8" t="s">
        <v>62</v>
      </c>
      <c r="K20" s="8" t="s">
        <v>62</v>
      </c>
      <c r="L20" s="8" t="s">
        <v>62</v>
      </c>
      <c r="M20" s="8" t="s">
        <v>62</v>
      </c>
      <c r="N20" s="8" t="s">
        <v>62</v>
      </c>
      <c r="O20" s="8" t="s">
        <v>7</v>
      </c>
      <c r="P20" s="8" t="s">
        <v>62</v>
      </c>
      <c r="Q20" s="8" t="s">
        <v>7</v>
      </c>
      <c r="R20" s="8" t="s">
        <v>7</v>
      </c>
      <c r="S20" s="8" t="s">
        <v>7</v>
      </c>
      <c r="T20" s="8" t="s">
        <v>7</v>
      </c>
      <c r="U20" s="8" t="s">
        <v>7</v>
      </c>
      <c r="V20" s="8" t="s">
        <v>7</v>
      </c>
    </row>
    <row r="21" spans="1:22" ht="25.5">
      <c r="A21" s="4" t="s">
        <v>177</v>
      </c>
      <c r="B21" s="14" t="s">
        <v>189</v>
      </c>
      <c r="C21" s="14" t="s">
        <v>190</v>
      </c>
      <c r="D21" s="14"/>
      <c r="E21" s="14" t="s">
        <v>191</v>
      </c>
      <c r="F21" s="14" t="s">
        <v>192</v>
      </c>
      <c r="G21" s="14"/>
      <c r="H21" s="14" t="s">
        <v>193</v>
      </c>
      <c r="I21" s="14" t="s">
        <v>194</v>
      </c>
      <c r="J21" s="14"/>
      <c r="K21" s="14"/>
      <c r="L21" s="14"/>
      <c r="M21" s="14"/>
      <c r="N21" s="14"/>
      <c r="O21" s="14" t="s">
        <v>196</v>
      </c>
      <c r="P21" s="14"/>
      <c r="Q21" s="14" t="s">
        <v>197</v>
      </c>
      <c r="R21" s="14" t="s">
        <v>198</v>
      </c>
      <c r="S21" s="14" t="s">
        <v>199</v>
      </c>
      <c r="T21" s="14" t="s">
        <v>200</v>
      </c>
      <c r="U21" s="14" t="s">
        <v>201</v>
      </c>
      <c r="V21" s="14" t="s">
        <v>202</v>
      </c>
    </row>
    <row r="22" spans="1:22">
      <c r="A22" s="1" t="s">
        <v>203</v>
      </c>
      <c r="B22" s="8" t="s">
        <v>7</v>
      </c>
      <c r="C22" s="8" t="s">
        <v>62</v>
      </c>
      <c r="D22" s="8" t="s">
        <v>62</v>
      </c>
      <c r="E22" s="8" t="s">
        <v>62</v>
      </c>
      <c r="F22" s="8" t="s">
        <v>62</v>
      </c>
      <c r="G22" s="8" t="s">
        <v>62</v>
      </c>
      <c r="H22" s="8" t="s">
        <v>62</v>
      </c>
      <c r="I22" s="8" t="s">
        <v>62</v>
      </c>
      <c r="J22" s="8" t="s">
        <v>62</v>
      </c>
      <c r="K22" s="8" t="s">
        <v>62</v>
      </c>
      <c r="L22" s="8" t="s">
        <v>62</v>
      </c>
      <c r="M22" s="8" t="s">
        <v>62</v>
      </c>
      <c r="N22" s="8" t="s">
        <v>62</v>
      </c>
      <c r="O22" s="8" t="s">
        <v>62</v>
      </c>
      <c r="P22" s="8" t="s">
        <v>62</v>
      </c>
      <c r="Q22" s="8" t="s">
        <v>62</v>
      </c>
      <c r="R22" s="8" t="s">
        <v>62</v>
      </c>
      <c r="S22" s="8" t="s">
        <v>7</v>
      </c>
      <c r="T22" s="8" t="s">
        <v>62</v>
      </c>
      <c r="U22" s="8" t="s">
        <v>62</v>
      </c>
      <c r="V22" s="8" t="s">
        <v>7</v>
      </c>
    </row>
    <row r="23" spans="1:22">
      <c r="A23" s="9" t="s">
        <v>177</v>
      </c>
      <c r="B23" s="27" t="s">
        <v>208</v>
      </c>
      <c r="C23" s="27"/>
      <c r="D23" s="27"/>
      <c r="E23" s="27"/>
      <c r="F23" s="27"/>
      <c r="G23" s="27"/>
      <c r="H23" s="27"/>
      <c r="I23" s="27"/>
      <c r="J23" s="27"/>
      <c r="K23" s="27"/>
      <c r="L23" s="27"/>
      <c r="M23" s="27"/>
      <c r="N23" s="27"/>
      <c r="O23" s="27"/>
      <c r="P23" s="27"/>
      <c r="Q23" s="27"/>
      <c r="R23" s="27"/>
      <c r="S23" s="27" t="s">
        <v>211</v>
      </c>
      <c r="T23" s="27"/>
      <c r="U23" s="27"/>
      <c r="V23" s="27" t="s">
        <v>212</v>
      </c>
    </row>
    <row r="24" spans="1:22">
      <c r="A24" s="9" t="s">
        <v>213</v>
      </c>
      <c r="B24" s="13" t="s">
        <v>62</v>
      </c>
      <c r="C24" s="13" t="s">
        <v>7</v>
      </c>
      <c r="D24" s="13" t="s">
        <v>62</v>
      </c>
      <c r="E24" s="13" t="s">
        <v>62</v>
      </c>
      <c r="F24" s="13" t="s">
        <v>7</v>
      </c>
      <c r="G24" s="13" t="s">
        <v>62</v>
      </c>
      <c r="H24" s="13" t="s">
        <v>7</v>
      </c>
      <c r="I24" s="13" t="s">
        <v>7</v>
      </c>
      <c r="J24" s="13" t="s">
        <v>62</v>
      </c>
      <c r="K24" s="13" t="s">
        <v>62</v>
      </c>
      <c r="L24" s="13" t="s">
        <v>7</v>
      </c>
      <c r="M24" s="13" t="s">
        <v>62</v>
      </c>
      <c r="N24" s="13" t="s">
        <v>62</v>
      </c>
      <c r="O24" s="13" t="s">
        <v>7</v>
      </c>
      <c r="P24" s="13" t="s">
        <v>7</v>
      </c>
      <c r="Q24" s="13" t="s">
        <v>7</v>
      </c>
      <c r="R24" s="13" t="s">
        <v>7</v>
      </c>
      <c r="S24" s="13" t="s">
        <v>72</v>
      </c>
      <c r="T24" s="13" t="s">
        <v>7</v>
      </c>
      <c r="U24" s="13" t="s">
        <v>62</v>
      </c>
      <c r="V24" s="13" t="s">
        <v>72</v>
      </c>
    </row>
    <row r="25" spans="1:22">
      <c r="A25" s="9" t="s">
        <v>216</v>
      </c>
      <c r="B25" s="28"/>
      <c r="C25" s="28" t="s">
        <v>219</v>
      </c>
      <c r="D25" s="28"/>
      <c r="E25" s="28"/>
      <c r="F25" s="28" t="s">
        <v>219</v>
      </c>
      <c r="G25" s="28"/>
      <c r="H25" s="28" t="s">
        <v>221</v>
      </c>
      <c r="I25" s="28" t="s">
        <v>219</v>
      </c>
      <c r="J25" s="28"/>
      <c r="K25" s="28"/>
      <c r="L25" s="28" t="s">
        <v>68</v>
      </c>
      <c r="M25" s="28"/>
      <c r="N25" s="28"/>
      <c r="O25" s="28" t="s">
        <v>95</v>
      </c>
      <c r="P25" s="28" t="s">
        <v>68</v>
      </c>
      <c r="Q25" s="28" t="s">
        <v>68</v>
      </c>
      <c r="R25" s="28" t="s">
        <v>219</v>
      </c>
      <c r="S25" s="28"/>
      <c r="T25" s="28" t="s">
        <v>219</v>
      </c>
      <c r="U25" s="28"/>
      <c r="V25" s="28"/>
    </row>
    <row r="26" spans="1:22" ht="38.25">
      <c r="A26" s="4" t="s">
        <v>223</v>
      </c>
      <c r="B26" s="16"/>
      <c r="C26" s="16"/>
      <c r="D26" s="16"/>
      <c r="E26" s="16"/>
      <c r="F26" s="16"/>
      <c r="G26" s="16"/>
      <c r="H26" s="16"/>
      <c r="I26" s="16"/>
      <c r="J26" s="16"/>
      <c r="K26" s="16"/>
      <c r="L26" s="16" t="s">
        <v>226</v>
      </c>
      <c r="M26" s="16"/>
      <c r="N26" s="16"/>
      <c r="O26" s="16"/>
      <c r="P26" s="16" t="s">
        <v>228</v>
      </c>
      <c r="Q26" s="16" t="s">
        <v>99</v>
      </c>
      <c r="R26" s="16"/>
      <c r="S26" s="16"/>
      <c r="T26" s="16"/>
      <c r="U26" s="16"/>
      <c r="V26" s="16"/>
    </row>
    <row r="27" spans="1:22" ht="25.5">
      <c r="A27" s="1" t="s">
        <v>229</v>
      </c>
      <c r="B27" s="8" t="s">
        <v>7</v>
      </c>
      <c r="C27" s="8" t="s">
        <v>7</v>
      </c>
      <c r="D27" s="8" t="s">
        <v>7</v>
      </c>
      <c r="E27" s="8" t="s">
        <v>7</v>
      </c>
      <c r="F27" s="8" t="s">
        <v>7</v>
      </c>
      <c r="G27" s="8" t="s">
        <v>7</v>
      </c>
      <c r="H27" s="8" t="s">
        <v>7</v>
      </c>
      <c r="I27" s="8" t="s">
        <v>7</v>
      </c>
      <c r="J27" s="8" t="s">
        <v>7</v>
      </c>
      <c r="K27" s="8" t="s">
        <v>62</v>
      </c>
      <c r="L27" s="8" t="s">
        <v>7</v>
      </c>
      <c r="M27" s="8" t="s">
        <v>7</v>
      </c>
      <c r="N27" s="8" t="s">
        <v>7</v>
      </c>
      <c r="O27" s="8" t="s">
        <v>7</v>
      </c>
      <c r="P27" s="8" t="s">
        <v>7</v>
      </c>
      <c r="Q27" s="8" t="s">
        <v>7</v>
      </c>
      <c r="R27" s="8" t="s">
        <v>7</v>
      </c>
      <c r="S27" s="8" t="s">
        <v>7</v>
      </c>
      <c r="T27" s="8" t="s">
        <v>7</v>
      </c>
      <c r="U27" s="8" t="s">
        <v>7</v>
      </c>
      <c r="V27" s="8" t="s">
        <v>7</v>
      </c>
    </row>
    <row r="28" spans="1:22" ht="51">
      <c r="A28" s="9" t="s">
        <v>177</v>
      </c>
      <c r="B28" s="10" t="s">
        <v>233</v>
      </c>
      <c r="C28" s="10" t="s">
        <v>234</v>
      </c>
      <c r="D28" s="10" t="s">
        <v>83</v>
      </c>
      <c r="E28" s="10" t="s">
        <v>84</v>
      </c>
      <c r="F28" s="10" t="s">
        <v>237</v>
      </c>
      <c r="G28" s="10" t="s">
        <v>86</v>
      </c>
      <c r="H28" s="10" t="s">
        <v>238</v>
      </c>
      <c r="I28" s="10" t="s">
        <v>90</v>
      </c>
      <c r="J28" s="10" t="s">
        <v>92</v>
      </c>
      <c r="K28" s="10"/>
      <c r="L28" s="10" t="s">
        <v>239</v>
      </c>
      <c r="M28" s="10" t="s">
        <v>240</v>
      </c>
      <c r="N28" s="10" t="s">
        <v>98</v>
      </c>
      <c r="O28" s="10" t="s">
        <v>100</v>
      </c>
      <c r="P28" s="10" t="s">
        <v>102</v>
      </c>
      <c r="Q28" s="10" t="s">
        <v>104</v>
      </c>
      <c r="R28" s="10" t="s">
        <v>242</v>
      </c>
      <c r="S28" s="10" t="s">
        <v>243</v>
      </c>
      <c r="T28" s="10" t="s">
        <v>245</v>
      </c>
      <c r="U28" s="10" t="s">
        <v>110</v>
      </c>
      <c r="V28" s="10" t="s">
        <v>28</v>
      </c>
    </row>
    <row r="29" spans="1:22" ht="38.25">
      <c r="A29" s="9" t="s">
        <v>246</v>
      </c>
      <c r="B29" s="12"/>
      <c r="C29" s="12"/>
      <c r="D29" s="12"/>
      <c r="E29" s="12"/>
      <c r="F29" s="12" t="s">
        <v>247</v>
      </c>
      <c r="G29" s="12"/>
      <c r="H29" s="12" t="s">
        <v>248</v>
      </c>
      <c r="I29" s="12" t="s">
        <v>72</v>
      </c>
      <c r="J29" s="12"/>
      <c r="K29" s="12"/>
      <c r="L29" s="12"/>
      <c r="M29" s="12"/>
      <c r="N29" s="12"/>
      <c r="O29" s="12"/>
      <c r="P29" s="12"/>
      <c r="Q29" s="12" t="s">
        <v>249</v>
      </c>
      <c r="R29" s="12"/>
      <c r="S29" s="12"/>
      <c r="T29" s="12" t="s">
        <v>250</v>
      </c>
      <c r="U29" s="12" t="s">
        <v>251</v>
      </c>
      <c r="V29" s="12" t="s">
        <v>252</v>
      </c>
    </row>
    <row r="30" spans="1:22" ht="25.5">
      <c r="A30" s="9" t="s">
        <v>254</v>
      </c>
      <c r="B30" s="10" t="s">
        <v>255</v>
      </c>
      <c r="C30" s="10" t="s">
        <v>256</v>
      </c>
      <c r="D30" s="10" t="s">
        <v>62</v>
      </c>
      <c r="E30" s="10" t="s">
        <v>255</v>
      </c>
      <c r="F30" s="10" t="s">
        <v>255</v>
      </c>
      <c r="G30" s="10" t="s">
        <v>255</v>
      </c>
      <c r="H30" s="10" t="s">
        <v>258</v>
      </c>
      <c r="I30" s="10" t="s">
        <v>7</v>
      </c>
      <c r="J30" s="10" t="s">
        <v>255</v>
      </c>
      <c r="K30" s="10"/>
      <c r="L30" s="10" t="s">
        <v>255</v>
      </c>
      <c r="M30" s="10" t="s">
        <v>255</v>
      </c>
      <c r="N30" s="10" t="s">
        <v>255</v>
      </c>
      <c r="O30" s="10" t="s">
        <v>255</v>
      </c>
      <c r="P30" s="10" t="s">
        <v>255</v>
      </c>
      <c r="Q30" s="10" t="s">
        <v>255</v>
      </c>
      <c r="R30" s="10" t="s">
        <v>255</v>
      </c>
      <c r="S30" s="10" t="s">
        <v>7</v>
      </c>
      <c r="T30" s="10"/>
      <c r="U30" s="10" t="s">
        <v>255</v>
      </c>
      <c r="V30" s="10" t="s">
        <v>255</v>
      </c>
    </row>
    <row r="31" spans="1:22" ht="51">
      <c r="A31" s="9" t="s">
        <v>261</v>
      </c>
      <c r="B31" s="10" t="s">
        <v>233</v>
      </c>
      <c r="C31" s="10" t="s">
        <v>234</v>
      </c>
      <c r="D31" s="10" t="s">
        <v>83</v>
      </c>
      <c r="E31" s="10"/>
      <c r="F31" s="10" t="s">
        <v>237</v>
      </c>
      <c r="G31" s="10"/>
      <c r="H31" s="10"/>
      <c r="I31" s="10" t="s">
        <v>90</v>
      </c>
      <c r="J31" s="10" t="s">
        <v>92</v>
      </c>
      <c r="K31" s="10"/>
      <c r="L31" s="10" t="s">
        <v>239</v>
      </c>
      <c r="M31" s="10" t="s">
        <v>240</v>
      </c>
      <c r="N31" s="10" t="s">
        <v>98</v>
      </c>
      <c r="O31" s="10" t="s">
        <v>100</v>
      </c>
      <c r="P31" s="10" t="s">
        <v>102</v>
      </c>
      <c r="Q31" s="10"/>
      <c r="R31" s="10" t="s">
        <v>242</v>
      </c>
      <c r="S31" s="10" t="s">
        <v>243</v>
      </c>
      <c r="T31" s="10" t="s">
        <v>245</v>
      </c>
      <c r="U31" s="10"/>
      <c r="V31" s="10" t="s">
        <v>26</v>
      </c>
    </row>
    <row r="32" spans="1:22" ht="25.5">
      <c r="A32" s="4" t="s">
        <v>265</v>
      </c>
      <c r="B32" s="16"/>
      <c r="C32" s="16"/>
      <c r="D32" s="16"/>
      <c r="E32" s="16"/>
      <c r="F32" s="16"/>
      <c r="G32" s="16"/>
      <c r="H32" s="16" t="s">
        <v>266</v>
      </c>
      <c r="I32" s="16" t="s">
        <v>72</v>
      </c>
      <c r="J32" s="16"/>
      <c r="K32" s="16"/>
      <c r="L32" s="16"/>
      <c r="M32" s="16"/>
      <c r="N32" s="16"/>
      <c r="O32" s="16"/>
      <c r="P32" s="16"/>
      <c r="Q32" s="16"/>
      <c r="R32" s="16"/>
      <c r="S32" s="16"/>
      <c r="T32" s="16"/>
      <c r="U32" s="16"/>
      <c r="V32" s="16"/>
    </row>
    <row r="33" spans="1:22">
      <c r="A33" s="1" t="s">
        <v>268</v>
      </c>
      <c r="B33" s="8" t="s">
        <v>270</v>
      </c>
      <c r="C33" s="8" t="s">
        <v>271</v>
      </c>
      <c r="D33" s="8" t="s">
        <v>62</v>
      </c>
      <c r="E33" s="8" t="s">
        <v>62</v>
      </c>
      <c r="F33" s="8" t="s">
        <v>7</v>
      </c>
      <c r="G33" s="8" t="s">
        <v>7</v>
      </c>
      <c r="H33" s="8" t="s">
        <v>7</v>
      </c>
      <c r="I33" s="8" t="s">
        <v>7</v>
      </c>
      <c r="J33" s="8" t="s">
        <v>7</v>
      </c>
      <c r="K33" s="8" t="s">
        <v>62</v>
      </c>
      <c r="L33" s="8" t="s">
        <v>7</v>
      </c>
      <c r="M33" s="8" t="s">
        <v>62</v>
      </c>
      <c r="N33" s="8" t="s">
        <v>7</v>
      </c>
      <c r="O33" s="8" t="s">
        <v>7</v>
      </c>
      <c r="P33" s="8" t="s">
        <v>7</v>
      </c>
      <c r="Q33" s="8" t="s">
        <v>7</v>
      </c>
      <c r="R33" s="8" t="s">
        <v>7</v>
      </c>
      <c r="S33" s="8" t="s">
        <v>7</v>
      </c>
      <c r="T33" s="8" t="s">
        <v>7</v>
      </c>
      <c r="U33" s="8" t="s">
        <v>7</v>
      </c>
      <c r="V33" s="8" t="s">
        <v>7</v>
      </c>
    </row>
    <row r="34" spans="1:22" ht="38.25">
      <c r="A34" s="9" t="s">
        <v>177</v>
      </c>
      <c r="B34" s="10" t="s">
        <v>82</v>
      </c>
      <c r="C34" s="10" t="s">
        <v>277</v>
      </c>
      <c r="D34" s="10"/>
      <c r="E34" s="10"/>
      <c r="F34" s="10" t="s">
        <v>278</v>
      </c>
      <c r="G34" s="10" t="s">
        <v>85</v>
      </c>
      <c r="H34" s="10" t="s">
        <v>279</v>
      </c>
      <c r="I34" s="10" t="s">
        <v>87</v>
      </c>
      <c r="J34" s="10" t="s">
        <v>89</v>
      </c>
      <c r="K34" s="10"/>
      <c r="L34" s="10" t="s">
        <v>280</v>
      </c>
      <c r="M34" s="10"/>
      <c r="N34" s="10" t="s">
        <v>282</v>
      </c>
      <c r="O34" s="10" t="s">
        <v>95</v>
      </c>
      <c r="P34" s="10" t="s">
        <v>97</v>
      </c>
      <c r="Q34" s="10" t="s">
        <v>99</v>
      </c>
      <c r="R34" s="10" t="s">
        <v>101</v>
      </c>
      <c r="S34" s="10" t="s">
        <v>103</v>
      </c>
      <c r="T34" s="10" t="s">
        <v>284</v>
      </c>
      <c r="U34" s="10" t="s">
        <v>107</v>
      </c>
      <c r="V34" s="10" t="s">
        <v>35</v>
      </c>
    </row>
    <row r="35" spans="1:22" ht="51">
      <c r="A35" s="9" t="s">
        <v>285</v>
      </c>
      <c r="B35" s="10" t="s">
        <v>62</v>
      </c>
      <c r="C35" s="10" t="s">
        <v>286</v>
      </c>
      <c r="D35" s="10" t="s">
        <v>72</v>
      </c>
      <c r="E35" s="10" t="s">
        <v>7</v>
      </c>
      <c r="F35" s="10" t="s">
        <v>7</v>
      </c>
      <c r="G35" s="10" t="s">
        <v>7</v>
      </c>
      <c r="H35" s="10" t="s">
        <v>7</v>
      </c>
      <c r="I35" s="10" t="s">
        <v>7</v>
      </c>
      <c r="J35" s="10" t="s">
        <v>7</v>
      </c>
      <c r="K35" s="10" t="s">
        <v>62</v>
      </c>
      <c r="L35" s="10" t="s">
        <v>7</v>
      </c>
      <c r="M35" s="10" t="s">
        <v>7</v>
      </c>
      <c r="N35" s="10" t="s">
        <v>7</v>
      </c>
      <c r="O35" s="10" t="s">
        <v>7</v>
      </c>
      <c r="P35" s="10" t="s">
        <v>7</v>
      </c>
      <c r="Q35" s="10" t="s">
        <v>7</v>
      </c>
      <c r="R35" s="10" t="s">
        <v>7</v>
      </c>
      <c r="S35" s="10" t="s">
        <v>7</v>
      </c>
      <c r="T35" s="10" t="s">
        <v>7</v>
      </c>
      <c r="U35" s="10" t="s">
        <v>7</v>
      </c>
      <c r="V35" s="10" t="s">
        <v>7</v>
      </c>
    </row>
    <row r="36" spans="1:22" ht="25.5">
      <c r="A36" s="9" t="s">
        <v>290</v>
      </c>
      <c r="B36" s="28" t="s">
        <v>62</v>
      </c>
      <c r="C36" s="28" t="s">
        <v>291</v>
      </c>
      <c r="D36" s="28" t="s">
        <v>62</v>
      </c>
      <c r="E36" s="28" t="s">
        <v>62</v>
      </c>
      <c r="F36" s="28" t="s">
        <v>7</v>
      </c>
      <c r="G36" s="28" t="s">
        <v>7</v>
      </c>
      <c r="H36" s="28" t="s">
        <v>7</v>
      </c>
      <c r="I36" s="28" t="s">
        <v>62</v>
      </c>
      <c r="J36" s="28" t="s">
        <v>7</v>
      </c>
      <c r="K36" s="28"/>
      <c r="L36" s="28" t="s">
        <v>7</v>
      </c>
      <c r="M36" s="28" t="s">
        <v>7</v>
      </c>
      <c r="N36" s="28" t="s">
        <v>62</v>
      </c>
      <c r="O36" s="28" t="s">
        <v>7</v>
      </c>
      <c r="P36" s="28" t="s">
        <v>62</v>
      </c>
      <c r="Q36" s="28" t="s">
        <v>62</v>
      </c>
      <c r="R36" s="28" t="s">
        <v>7</v>
      </c>
      <c r="S36" s="28" t="s">
        <v>7</v>
      </c>
      <c r="T36" s="28" t="s">
        <v>7</v>
      </c>
      <c r="U36" s="28" t="s">
        <v>7</v>
      </c>
      <c r="V36" s="28" t="s">
        <v>62</v>
      </c>
    </row>
    <row r="37" spans="1:22">
      <c r="A37" s="9" t="s">
        <v>294</v>
      </c>
      <c r="B37" s="28" t="s">
        <v>62</v>
      </c>
      <c r="C37" s="28" t="s">
        <v>62</v>
      </c>
      <c r="D37" s="28" t="s">
        <v>62</v>
      </c>
      <c r="E37" s="28" t="s">
        <v>7</v>
      </c>
      <c r="F37" s="28" t="s">
        <v>62</v>
      </c>
      <c r="G37" s="28" t="s">
        <v>7</v>
      </c>
      <c r="H37" s="28" t="s">
        <v>7</v>
      </c>
      <c r="I37" s="28" t="s">
        <v>7</v>
      </c>
      <c r="J37" s="28" t="s">
        <v>7</v>
      </c>
      <c r="K37" s="28"/>
      <c r="L37" s="28" t="s">
        <v>62</v>
      </c>
      <c r="M37" s="28" t="s">
        <v>62</v>
      </c>
      <c r="N37" s="28" t="s">
        <v>7</v>
      </c>
      <c r="O37" s="28" t="s">
        <v>62</v>
      </c>
      <c r="P37" s="28" t="s">
        <v>7</v>
      </c>
      <c r="Q37" s="28" t="s">
        <v>7</v>
      </c>
      <c r="R37" s="28" t="s">
        <v>62</v>
      </c>
      <c r="S37" s="28" t="s">
        <v>62</v>
      </c>
      <c r="T37" s="28" t="s">
        <v>62</v>
      </c>
      <c r="U37" s="28" t="s">
        <v>62</v>
      </c>
      <c r="V37" s="28" t="s">
        <v>7</v>
      </c>
    </row>
    <row r="38" spans="1:22" ht="38.25">
      <c r="A38" s="4" t="s">
        <v>299</v>
      </c>
      <c r="B38" s="16" t="s">
        <v>62</v>
      </c>
      <c r="C38" s="16"/>
      <c r="D38" s="16"/>
      <c r="E38" s="16" t="s">
        <v>303</v>
      </c>
      <c r="F38" s="16"/>
      <c r="G38" s="16" t="s">
        <v>85</v>
      </c>
      <c r="H38" s="16" t="s">
        <v>305</v>
      </c>
      <c r="I38" s="16" t="s">
        <v>307</v>
      </c>
      <c r="J38" s="16" t="s">
        <v>309</v>
      </c>
      <c r="K38" s="16"/>
      <c r="L38" s="16"/>
      <c r="M38" s="16"/>
      <c r="N38" s="16" t="s">
        <v>309</v>
      </c>
      <c r="O38" s="16"/>
      <c r="P38" s="16" t="s">
        <v>97</v>
      </c>
      <c r="Q38" s="16" t="s">
        <v>313</v>
      </c>
      <c r="R38" s="16"/>
      <c r="S38" s="16"/>
      <c r="T38" s="16"/>
      <c r="U38" s="16"/>
      <c r="V38" s="16" t="s">
        <v>309</v>
      </c>
    </row>
  </sheetData>
  <pageMargins left="0.11811023622047245" right="0.11811023622047245" top="0.74803149606299213" bottom="0.74803149606299213" header="0.31496062992125984" footer="0.31496062992125984"/>
  <pageSetup paperSize="9" scale="54" fitToWidth="2" fitToHeight="2" orientation="landscape"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V77"/>
  <sheetViews>
    <sheetView workbookViewId="0">
      <pane xSplit="1" ySplit="3" topLeftCell="B4" activePane="bottomRight" state="frozen"/>
      <selection activeCell="A13" sqref="A13"/>
      <selection pane="topRight" activeCell="A13" sqref="A13"/>
      <selection pane="bottomLeft" activeCell="A13" sqref="A13"/>
      <selection pane="bottomRight" activeCell="A13" sqref="A13"/>
    </sheetView>
  </sheetViews>
  <sheetFormatPr baseColWidth="10" defaultColWidth="17.28515625" defaultRowHeight="12.75"/>
  <cols>
    <col min="1" max="1" width="53.85546875" customWidth="1"/>
    <col min="2" max="2" width="18" customWidth="1"/>
    <col min="3" max="6" width="18" hidden="1" customWidth="1"/>
    <col min="7" max="7" width="18" customWidth="1"/>
    <col min="8" max="8" width="18" hidden="1" customWidth="1"/>
    <col min="9" max="10" width="18" customWidth="1"/>
    <col min="11" max="11" width="18" hidden="1" customWidth="1"/>
    <col min="12" max="12" width="18" customWidth="1"/>
    <col min="13" max="13" width="18" hidden="1" customWidth="1"/>
    <col min="14" max="22" width="18" customWidth="1"/>
  </cols>
  <sheetData>
    <row r="1" spans="1:22" ht="30" customHeight="1"/>
    <row r="2" spans="1:22" ht="15.75">
      <c r="A2" s="50" t="s">
        <v>852</v>
      </c>
    </row>
    <row r="3" spans="1:22">
      <c r="A3" s="1" t="s">
        <v>0</v>
      </c>
      <c r="B3" s="2" t="str">
        <f ca="1">IFERROR(__xludf.DUMMYFUNCTION("IFERROR(importrange(INDIRECT(""'Answers to EASI'!C""&amp;COLUMN()),$A$1&amp;""!B:B""),CONCATENATE(""Loading: "",'Answers to EASI'!A28))"),"Austria")</f>
        <v>Austria</v>
      </c>
      <c r="C3" s="2" t="str">
        <f ca="1">IFERROR(__xludf.DUMMYFUNCTION("IFERROR(importrange(INDIRECT(""'Answers to EASI'!C""&amp;COLUMN()),$A$1&amp;""!B:B""),CONCATENATE(""Loading: "",'Answers to EASI'!B28))"),"Belgium")</f>
        <v>Belgium</v>
      </c>
      <c r="D3" s="2" t="str">
        <f ca="1">IFERROR(__xludf.DUMMYFUNCTION("IFERROR(importrange(INDIRECT(""'Answers to EASI'!C""&amp;COLUMN()),$A$1&amp;""!B:B""),CONCATENATE(""Loading: "",'Answers to EASI'!C28))"),"Bulgaria")</f>
        <v>Bulgaria</v>
      </c>
      <c r="E3" s="2" t="str">
        <f ca="1">IFERROR(__xludf.DUMMYFUNCTION("IFERROR(importrange(INDIRECT(""'Answers to EASI'!C""&amp;COLUMN()),$A$1&amp;""!B:B""),CONCATENATE(""Loading: "",'Answers to EASI'!D28))"),"Czech Republic")</f>
        <v>Czech Republic</v>
      </c>
      <c r="F3" s="2" t="str">
        <f ca="1">IFERROR(__xludf.DUMMYFUNCTION("IFERROR(importrange(INDIRECT(""'Answers to EASI'!C""&amp;COLUMN()),$A$1&amp;""!B:B""),CONCATENATE(""Loading: "",'Answers to EASI'!E28))"),"Denmark")</f>
        <v>Denmark</v>
      </c>
      <c r="G3" s="2" t="str">
        <f ca="1">IFERROR(__xludf.DUMMYFUNCTION("IFERROR(importrange(INDIRECT(""'Answers to EASI'!C""&amp;COLUMN()),$A$1&amp;""!B:B""),CONCATENATE(""Loading: "",'Answers to EASI'!F28))"),"Finland")</f>
        <v>Finland</v>
      </c>
      <c r="H3" s="2" t="str">
        <f ca="1">IFERROR(__xludf.DUMMYFUNCTION("IFERROR(importrange(INDIRECT(""'Answers to EASI'!C""&amp;COLUMN()),$A$1&amp;""!B:B""),CONCATENATE(""Loading: "",'Answers to EASI'!G28))"),"France")</f>
        <v>France</v>
      </c>
      <c r="I3" s="2" t="str">
        <f ca="1">IFERROR(__xludf.DUMMYFUNCTION("IFERROR(importrange(INDIRECT(""'Answers to EASI'!C""&amp;COLUMN()),$A$1&amp;""!B:B""),CONCATENATE(""Loading: "",'Answers to EASI'!H28))"),"Germany")</f>
        <v>Germany</v>
      </c>
      <c r="J3" s="2" t="str">
        <f ca="1">IFERROR(__xludf.DUMMYFUNCTION("IFERROR(importrange(INDIRECT(""'Answers to EASI'!C""&amp;COLUMN()),$A$1&amp;""!B:B""),CONCATENATE(""Loading: "",'Answers to EASI'!I28))"),"Greece")</f>
        <v>Greece</v>
      </c>
      <c r="K3" s="2" t="str">
        <f ca="1">IFERROR(__xludf.DUMMYFUNCTION("IFERROR(importrange(INDIRECT(""'Answers to EASI'!C""&amp;COLUMN()),$A$1&amp;""!B:B""),CONCATENATE(""Loading: "",'Answers to EASI'!J28))"),"Morocco")</f>
        <v>Morocco</v>
      </c>
      <c r="L3" s="2" t="str">
        <f ca="1">IFERROR(__xludf.DUMMYFUNCTION("IFERROR(importrange(INDIRECT(""'Answers to EASI'!C""&amp;COLUMN()),$A$1&amp;""!B:B""),CONCATENATE(""Loading: "",'Answers to EASI'!K28))"),"Norway")</f>
        <v>Norway</v>
      </c>
      <c r="M3" s="2" t="str">
        <f ca="1">IFERROR(__xludf.DUMMYFUNCTION("IFERROR(importrange(INDIRECT(""'Answers to EASI'!C""&amp;COLUMN()),$A$1&amp;""!B:B""),CONCATENATE(""Loading: "",'Answers to EASI'!L28))"),"Poland")</f>
        <v>Poland</v>
      </c>
      <c r="N3" s="2" t="str">
        <f ca="1">IFERROR(__xludf.DUMMYFUNCTION("IFERROR(importrange(INDIRECT(""'Answers to EASI'!C""&amp;COLUMN()),$A$1&amp;""!B:B""),CONCATENATE(""Loading: "",'Answers to EASI'!M28))"),"Portugal")</f>
        <v>Portugal</v>
      </c>
      <c r="O3" s="2" t="str">
        <f ca="1">IFERROR(__xludf.DUMMYFUNCTION("IFERROR(importrange(INDIRECT(""'Answers to EASI'!C""&amp;COLUMN()),$A$1&amp;""!B:B""),CONCATENATE(""Loading: "",'Answers to EASI'!N28))"),"Romania")</f>
        <v>Romania</v>
      </c>
      <c r="P3" s="2" t="str">
        <f ca="1">IFERROR(__xludf.DUMMYFUNCTION("IFERROR(importrange(INDIRECT(""'Answers to EASI'!C""&amp;COLUMN()),$A$1&amp;""!B:B""),CONCATENATE(""Loading: "",'Answers to EASI'!O28))"),"Russia")</f>
        <v>Russia</v>
      </c>
      <c r="Q3" s="2" t="str">
        <f ca="1">IFERROR(__xludf.DUMMYFUNCTION("IFERROR(importrange(INDIRECT(""'Answers to EASI'!C""&amp;COLUMN()),$A$1&amp;""!B:B""),CONCATENATE(""Loading: "",'Answers to EASI'!P28))"),"Spain")</f>
        <v>Spain</v>
      </c>
      <c r="R3" s="2" t="str">
        <f ca="1">IFERROR(__xludf.DUMMYFUNCTION("IFERROR(importrange(INDIRECT(""'Answers to EASI'!C""&amp;COLUMN()),$A$1&amp;""!B:B""),CONCATENATE(""Loading: "",'Answers to EASI'!Q28))"),"Sweden")</f>
        <v>Sweden</v>
      </c>
      <c r="S3" s="2" t="str">
        <f ca="1">IFERROR(__xludf.DUMMYFUNCTION("IFERROR(importrange(INDIRECT(""'Answers to EASI'!C""&amp;COLUMN()),$A$1&amp;""!B:B""),CONCATENATE(""Loading: "",'Answers to EASI'!R28))"),"Switzerland")</f>
        <v>Switzerland</v>
      </c>
      <c r="T3" s="2" t="str">
        <f ca="1">IFERROR(__xludf.DUMMYFUNCTION("IFERROR(importrange(INDIRECT(""'Answers to EASI'!C""&amp;COLUMN()),$A$1&amp;""!B:B""),CONCATENATE(""Loading: "",'Answers to EASI'!S28))"),"The Netherlands")</f>
        <v>The Netherlands</v>
      </c>
      <c r="U3" s="2" t="str">
        <f ca="1">IFERROR(__xludf.DUMMYFUNCTION("IFERROR(importrange(INDIRECT(""'Answers to EASI'!C""&amp;COLUMN()),$A$1&amp;""!B:B""),CONCATENATE(""Loading: "",'Answers to EASI'!T28))"),"Ukraine")</f>
        <v>Ukraine</v>
      </c>
      <c r="V3" s="2" t="str">
        <f ca="1">IFERROR(__xludf.DUMMYFUNCTION("IFERROR(importrange(INDIRECT(""'Answers to EASI'!C""&amp;COLUMN()),$A$1&amp;""!B:B""),CONCATENATE(""Loading: "",'Answers to EASI'!U28))"),"United Kingdom")</f>
        <v>United Kingdom</v>
      </c>
    </row>
    <row r="4" spans="1:22">
      <c r="A4" s="4" t="s">
        <v>3</v>
      </c>
      <c r="B4" s="5">
        <v>43174</v>
      </c>
      <c r="C4" s="5"/>
      <c r="D4" s="5"/>
      <c r="E4" s="5"/>
      <c r="F4" s="5"/>
      <c r="G4" s="5">
        <v>43164</v>
      </c>
      <c r="H4" s="5"/>
      <c r="I4" s="5">
        <v>43193</v>
      </c>
      <c r="J4" s="5">
        <v>43192</v>
      </c>
      <c r="K4" s="5"/>
      <c r="L4" s="5">
        <v>43194</v>
      </c>
      <c r="M4" s="5"/>
      <c r="N4" s="5">
        <v>43174</v>
      </c>
      <c r="O4" s="5">
        <v>43175</v>
      </c>
      <c r="P4" s="5">
        <v>42121</v>
      </c>
      <c r="Q4" s="5">
        <v>43207</v>
      </c>
      <c r="R4" s="5">
        <v>42150</v>
      </c>
      <c r="S4" s="5">
        <v>43179</v>
      </c>
      <c r="T4" s="5">
        <v>43158</v>
      </c>
      <c r="U4" s="5">
        <v>43210</v>
      </c>
      <c r="V4" s="5">
        <v>42107</v>
      </c>
    </row>
    <row r="5" spans="1:22" ht="38.25">
      <c r="A5" s="1" t="s">
        <v>4</v>
      </c>
      <c r="B5" s="7" t="s">
        <v>6</v>
      </c>
      <c r="C5" s="7"/>
      <c r="D5" s="7"/>
      <c r="E5" s="7"/>
      <c r="F5" s="7"/>
      <c r="G5" s="7" t="s">
        <v>13</v>
      </c>
      <c r="H5" s="7"/>
      <c r="I5" s="7" t="s">
        <v>15</v>
      </c>
      <c r="J5" s="7" t="s">
        <v>17</v>
      </c>
      <c r="K5" s="7"/>
      <c r="L5" s="7" t="s">
        <v>20</v>
      </c>
      <c r="M5" s="7"/>
      <c r="N5" s="7" t="s">
        <v>22</v>
      </c>
      <c r="O5" s="7" t="s">
        <v>24</v>
      </c>
      <c r="P5" s="7" t="s">
        <v>13</v>
      </c>
      <c r="Q5" s="7" t="s">
        <v>30</v>
      </c>
      <c r="R5" s="7" t="s">
        <v>31</v>
      </c>
      <c r="S5" s="7" t="s">
        <v>32</v>
      </c>
      <c r="T5" s="7" t="s">
        <v>33</v>
      </c>
      <c r="U5" s="7" t="s">
        <v>34</v>
      </c>
      <c r="V5" s="7" t="s">
        <v>35</v>
      </c>
    </row>
    <row r="6" spans="1:22">
      <c r="A6" s="9" t="s">
        <v>29</v>
      </c>
      <c r="B6" s="13" t="s">
        <v>38</v>
      </c>
      <c r="C6" s="13"/>
      <c r="D6" s="13"/>
      <c r="E6" s="13"/>
      <c r="F6" s="13"/>
      <c r="G6" s="13" t="s">
        <v>69</v>
      </c>
      <c r="H6" s="13"/>
      <c r="I6" s="13" t="s">
        <v>38</v>
      </c>
      <c r="J6" s="13" t="s">
        <v>69</v>
      </c>
      <c r="K6" s="13"/>
      <c r="L6" s="13" t="s">
        <v>20</v>
      </c>
      <c r="M6" s="13"/>
      <c r="N6" s="13" t="s">
        <v>69</v>
      </c>
      <c r="O6" s="13" t="s">
        <v>38</v>
      </c>
      <c r="P6" s="13" t="s">
        <v>69</v>
      </c>
      <c r="Q6" s="13" t="s">
        <v>38</v>
      </c>
      <c r="R6" s="13" t="s">
        <v>69</v>
      </c>
      <c r="S6" s="13" t="s">
        <v>38</v>
      </c>
      <c r="T6" s="13" t="s">
        <v>38</v>
      </c>
      <c r="U6" s="13" t="s">
        <v>69</v>
      </c>
      <c r="V6" s="13" t="s">
        <v>68</v>
      </c>
    </row>
    <row r="7" spans="1:22">
      <c r="A7" s="9" t="s">
        <v>73</v>
      </c>
      <c r="B7" s="12"/>
      <c r="C7" s="12"/>
      <c r="D7" s="12"/>
      <c r="E7" s="12"/>
      <c r="F7" s="12"/>
      <c r="G7" s="12"/>
      <c r="H7" s="12"/>
      <c r="I7" s="12"/>
      <c r="J7" s="12"/>
      <c r="K7" s="12"/>
      <c r="L7" s="12"/>
      <c r="M7" s="12"/>
      <c r="N7" s="12"/>
      <c r="O7" s="12"/>
      <c r="P7" s="12"/>
      <c r="Q7" s="12"/>
      <c r="R7" s="12"/>
      <c r="S7" s="12"/>
      <c r="T7" s="12"/>
      <c r="U7" s="12"/>
      <c r="V7" s="12" t="s">
        <v>78</v>
      </c>
    </row>
    <row r="8" spans="1:22" ht="38.25">
      <c r="A8" s="9" t="s">
        <v>81</v>
      </c>
      <c r="B8" s="13" t="s">
        <v>82</v>
      </c>
      <c r="C8" s="13"/>
      <c r="D8" s="13"/>
      <c r="E8" s="13"/>
      <c r="F8" s="13"/>
      <c r="G8" s="13" t="s">
        <v>85</v>
      </c>
      <c r="H8" s="13"/>
      <c r="I8" s="13" t="s">
        <v>87</v>
      </c>
      <c r="J8" s="13" t="s">
        <v>89</v>
      </c>
      <c r="K8" s="13"/>
      <c r="L8" s="13" t="s">
        <v>91</v>
      </c>
      <c r="M8" s="13"/>
      <c r="N8" s="13" t="s">
        <v>93</v>
      </c>
      <c r="O8" s="13" t="s">
        <v>95</v>
      </c>
      <c r="P8" s="13" t="s">
        <v>97</v>
      </c>
      <c r="Q8" s="13" t="s">
        <v>99</v>
      </c>
      <c r="R8" s="13" t="s">
        <v>101</v>
      </c>
      <c r="S8" s="13" t="s">
        <v>103</v>
      </c>
      <c r="T8" s="13" t="s">
        <v>105</v>
      </c>
      <c r="U8" s="13" t="s">
        <v>107</v>
      </c>
      <c r="V8" s="13" t="s">
        <v>109</v>
      </c>
    </row>
    <row r="9" spans="1:22" ht="63.75">
      <c r="A9" s="4" t="s">
        <v>111</v>
      </c>
      <c r="B9" s="15" t="s">
        <v>112</v>
      </c>
      <c r="C9" s="15"/>
      <c r="D9" s="15"/>
      <c r="E9" s="15"/>
      <c r="F9" s="15"/>
      <c r="G9" s="15" t="s">
        <v>13</v>
      </c>
      <c r="H9" s="15"/>
      <c r="I9" s="15" t="s">
        <v>132</v>
      </c>
      <c r="J9" s="15" t="s">
        <v>17</v>
      </c>
      <c r="K9" s="15"/>
      <c r="L9" s="15" t="s">
        <v>20</v>
      </c>
      <c r="M9" s="15"/>
      <c r="N9" s="15" t="s">
        <v>22</v>
      </c>
      <c r="O9" s="15" t="s">
        <v>139</v>
      </c>
      <c r="P9" s="15" t="s">
        <v>13</v>
      </c>
      <c r="Q9" s="15"/>
      <c r="R9" s="15" t="s">
        <v>31</v>
      </c>
      <c r="S9" s="15" t="s">
        <v>143</v>
      </c>
      <c r="T9" s="15" t="s">
        <v>144</v>
      </c>
      <c r="U9" s="15" t="s">
        <v>34</v>
      </c>
      <c r="V9" s="15" t="s">
        <v>145</v>
      </c>
    </row>
    <row r="10" spans="1:22">
      <c r="A10" s="17" t="s">
        <v>147</v>
      </c>
      <c r="B10" s="18"/>
      <c r="C10" s="18"/>
      <c r="D10" s="18"/>
      <c r="E10" s="18"/>
      <c r="F10" s="18"/>
      <c r="G10" s="18"/>
      <c r="H10" s="18"/>
      <c r="I10" s="18"/>
      <c r="J10" s="18"/>
      <c r="K10" s="18"/>
      <c r="L10" s="18"/>
      <c r="M10" s="18"/>
      <c r="N10" s="18">
        <v>3869188</v>
      </c>
      <c r="O10" s="18"/>
      <c r="P10" s="18">
        <v>28265189</v>
      </c>
      <c r="Q10" s="18">
        <v>18465718</v>
      </c>
      <c r="R10" s="18"/>
      <c r="S10" s="18"/>
      <c r="T10" s="18"/>
      <c r="U10" s="18"/>
      <c r="V10" s="18"/>
    </row>
    <row r="11" spans="1:22">
      <c r="A11" s="20" t="s">
        <v>155</v>
      </c>
      <c r="B11" s="22">
        <v>7287000</v>
      </c>
      <c r="C11" s="22"/>
      <c r="D11" s="22"/>
      <c r="E11" s="22"/>
      <c r="F11" s="22"/>
      <c r="G11" s="22">
        <v>3804000</v>
      </c>
      <c r="H11" s="22"/>
      <c r="I11" s="22">
        <v>70094000</v>
      </c>
      <c r="J11" s="22">
        <v>6862000</v>
      </c>
      <c r="K11" s="22"/>
      <c r="L11" s="22">
        <v>4506100</v>
      </c>
      <c r="M11" s="22"/>
      <c r="N11" s="22">
        <v>8563501</v>
      </c>
      <c r="O11" s="22">
        <v>15539399</v>
      </c>
      <c r="P11" s="22">
        <v>60592148</v>
      </c>
      <c r="Q11" s="22">
        <v>39986291</v>
      </c>
      <c r="R11" s="22">
        <v>7520000</v>
      </c>
      <c r="S11" s="22">
        <v>6645000</v>
      </c>
      <c r="T11" s="22" t="s">
        <v>183</v>
      </c>
      <c r="U11" s="22" t="s">
        <v>185</v>
      </c>
      <c r="V11" s="22">
        <v>50518000</v>
      </c>
    </row>
    <row r="12" spans="1:22">
      <c r="A12" s="23" t="s">
        <v>187</v>
      </c>
      <c r="B12" s="25">
        <v>15000</v>
      </c>
      <c r="C12" s="25"/>
      <c r="D12" s="25"/>
      <c r="E12" s="25"/>
      <c r="F12" s="25"/>
      <c r="G12" s="25">
        <v>20000</v>
      </c>
      <c r="H12" s="25"/>
      <c r="I12" s="25">
        <v>305890</v>
      </c>
      <c r="J12" s="25">
        <v>16000</v>
      </c>
      <c r="K12" s="25"/>
      <c r="L12" s="25">
        <v>15000</v>
      </c>
      <c r="M12" s="25"/>
      <c r="N12" s="25">
        <v>3200</v>
      </c>
      <c r="O12" s="25">
        <v>14000</v>
      </c>
      <c r="P12" s="25">
        <v>47986</v>
      </c>
      <c r="Q12" s="25">
        <v>30000</v>
      </c>
      <c r="R12" s="25">
        <v>40000</v>
      </c>
      <c r="S12" s="25">
        <v>9000</v>
      </c>
      <c r="T12" s="25" t="s">
        <v>204</v>
      </c>
      <c r="U12" s="25">
        <v>14000</v>
      </c>
      <c r="V12" s="25">
        <v>5000</v>
      </c>
    </row>
    <row r="13" spans="1:22">
      <c r="A13" s="1" t="s">
        <v>205</v>
      </c>
      <c r="B13" s="7" t="s">
        <v>7</v>
      </c>
      <c r="C13" s="7"/>
      <c r="D13" s="7"/>
      <c r="E13" s="7"/>
      <c r="F13" s="7"/>
      <c r="G13" s="7" t="s">
        <v>7</v>
      </c>
      <c r="H13" s="7"/>
      <c r="I13" s="7" t="s">
        <v>62</v>
      </c>
      <c r="J13" s="7" t="s">
        <v>62</v>
      </c>
      <c r="K13" s="7"/>
      <c r="L13" s="7" t="s">
        <v>7</v>
      </c>
      <c r="M13" s="7"/>
      <c r="N13" s="7" t="s">
        <v>62</v>
      </c>
      <c r="O13" s="7" t="s">
        <v>62</v>
      </c>
      <c r="P13" s="7" t="s">
        <v>7</v>
      </c>
      <c r="Q13" s="7" t="s">
        <v>62</v>
      </c>
      <c r="R13" s="7" t="s">
        <v>7</v>
      </c>
      <c r="S13" s="7" t="s">
        <v>62</v>
      </c>
      <c r="T13" s="7" t="s">
        <v>7</v>
      </c>
      <c r="U13" s="7" t="s">
        <v>7</v>
      </c>
      <c r="V13" s="7" t="s">
        <v>7</v>
      </c>
    </row>
    <row r="14" spans="1:22">
      <c r="A14" s="9" t="s">
        <v>209</v>
      </c>
      <c r="B14" s="13" t="s">
        <v>62</v>
      </c>
      <c r="C14" s="13"/>
      <c r="D14" s="13"/>
      <c r="E14" s="13"/>
      <c r="F14" s="13"/>
      <c r="G14" s="13" t="s">
        <v>62</v>
      </c>
      <c r="H14" s="13"/>
      <c r="I14" s="13" t="s">
        <v>72</v>
      </c>
      <c r="J14" s="13" t="s">
        <v>72</v>
      </c>
      <c r="K14" s="13"/>
      <c r="L14" s="13" t="s">
        <v>62</v>
      </c>
      <c r="M14" s="13"/>
      <c r="N14" s="13" t="s">
        <v>72</v>
      </c>
      <c r="O14" s="13" t="s">
        <v>72</v>
      </c>
      <c r="P14" s="13" t="s">
        <v>62</v>
      </c>
      <c r="Q14" s="13" t="s">
        <v>72</v>
      </c>
      <c r="R14" s="13" t="s">
        <v>62</v>
      </c>
      <c r="S14" s="13" t="s">
        <v>72</v>
      </c>
      <c r="T14" s="13" t="s">
        <v>7</v>
      </c>
      <c r="U14" s="13" t="s">
        <v>62</v>
      </c>
      <c r="V14" s="13" t="s">
        <v>62</v>
      </c>
    </row>
    <row r="15" spans="1:22">
      <c r="A15" s="9" t="s">
        <v>215</v>
      </c>
      <c r="B15" s="13" t="s">
        <v>7</v>
      </c>
      <c r="C15" s="13"/>
      <c r="D15" s="13"/>
      <c r="E15" s="13"/>
      <c r="F15" s="13"/>
      <c r="G15" s="13" t="s">
        <v>62</v>
      </c>
      <c r="H15" s="13"/>
      <c r="I15" s="13" t="s">
        <v>72</v>
      </c>
      <c r="J15" s="13" t="s">
        <v>72</v>
      </c>
      <c r="K15" s="13"/>
      <c r="L15" s="13" t="s">
        <v>62</v>
      </c>
      <c r="M15" s="13"/>
      <c r="N15" s="13" t="s">
        <v>72</v>
      </c>
      <c r="O15" s="13" t="s">
        <v>72</v>
      </c>
      <c r="P15" s="13" t="s">
        <v>7</v>
      </c>
      <c r="Q15" s="13" t="s">
        <v>72</v>
      </c>
      <c r="R15" s="13" t="s">
        <v>62</v>
      </c>
      <c r="S15" s="13" t="s">
        <v>72</v>
      </c>
      <c r="T15" s="13" t="s">
        <v>62</v>
      </c>
      <c r="U15" s="13" t="s">
        <v>62</v>
      </c>
      <c r="V15" s="13" t="s">
        <v>62</v>
      </c>
    </row>
    <row r="16" spans="1:22">
      <c r="A16" s="9" t="s">
        <v>217</v>
      </c>
      <c r="B16" s="13" t="s">
        <v>62</v>
      </c>
      <c r="C16" s="13"/>
      <c r="D16" s="13"/>
      <c r="E16" s="13"/>
      <c r="F16" s="13"/>
      <c r="G16" s="13" t="s">
        <v>62</v>
      </c>
      <c r="H16" s="13"/>
      <c r="I16" s="13" t="s">
        <v>72</v>
      </c>
      <c r="J16" s="13" t="s">
        <v>72</v>
      </c>
      <c r="K16" s="13"/>
      <c r="L16" s="13" t="s">
        <v>7</v>
      </c>
      <c r="M16" s="13"/>
      <c r="N16" s="13" t="s">
        <v>72</v>
      </c>
      <c r="O16" s="13" t="s">
        <v>72</v>
      </c>
      <c r="P16" s="13" t="s">
        <v>62</v>
      </c>
      <c r="Q16" s="13" t="s">
        <v>72</v>
      </c>
      <c r="R16" s="13" t="s">
        <v>62</v>
      </c>
      <c r="S16" s="13" t="s">
        <v>72</v>
      </c>
      <c r="T16" s="13" t="s">
        <v>62</v>
      </c>
      <c r="U16" s="13" t="s">
        <v>62</v>
      </c>
      <c r="V16" s="13" t="s">
        <v>7</v>
      </c>
    </row>
    <row r="17" spans="1:22">
      <c r="A17" s="4" t="s">
        <v>220</v>
      </c>
      <c r="B17" s="15" t="s">
        <v>62</v>
      </c>
      <c r="C17" s="15"/>
      <c r="D17" s="15"/>
      <c r="E17" s="15"/>
      <c r="F17" s="15"/>
      <c r="G17" s="15" t="s">
        <v>7</v>
      </c>
      <c r="H17" s="15"/>
      <c r="I17" s="15" t="s">
        <v>72</v>
      </c>
      <c r="J17" s="15" t="s">
        <v>72</v>
      </c>
      <c r="K17" s="15"/>
      <c r="L17" s="15" t="s">
        <v>62</v>
      </c>
      <c r="M17" s="15"/>
      <c r="N17" s="15" t="s">
        <v>72</v>
      </c>
      <c r="O17" s="15" t="s">
        <v>72</v>
      </c>
      <c r="P17" s="15" t="s">
        <v>62</v>
      </c>
      <c r="Q17" s="15" t="s">
        <v>72</v>
      </c>
      <c r="R17" s="15" t="s">
        <v>7</v>
      </c>
      <c r="S17" s="15" t="s">
        <v>72</v>
      </c>
      <c r="T17" s="15" t="s">
        <v>62</v>
      </c>
      <c r="U17" s="15" t="s">
        <v>7</v>
      </c>
      <c r="V17" s="15" t="s">
        <v>62</v>
      </c>
    </row>
    <row r="18" spans="1:22" hidden="1">
      <c r="A18" s="29" t="s">
        <v>225</v>
      </c>
      <c r="B18" s="13" t="s">
        <v>62</v>
      </c>
      <c r="C18" s="13" t="s">
        <v>72</v>
      </c>
      <c r="D18" s="13"/>
      <c r="E18" s="13"/>
      <c r="F18" s="13"/>
      <c r="G18" s="13" t="s">
        <v>62</v>
      </c>
      <c r="H18" s="13"/>
      <c r="I18" s="13" t="s">
        <v>72</v>
      </c>
      <c r="J18" s="13"/>
      <c r="K18" s="13"/>
      <c r="L18" s="13" t="s">
        <v>62</v>
      </c>
      <c r="M18" s="13"/>
      <c r="N18" s="13"/>
      <c r="O18" s="13" t="s">
        <v>231</v>
      </c>
      <c r="P18" s="13" t="s">
        <v>62</v>
      </c>
      <c r="Q18" s="13" t="s">
        <v>72</v>
      </c>
      <c r="R18" s="13" t="s">
        <v>62</v>
      </c>
      <c r="S18" s="13" t="s">
        <v>72</v>
      </c>
      <c r="T18" s="13" t="s">
        <v>62</v>
      </c>
      <c r="U18" s="13" t="s">
        <v>62</v>
      </c>
      <c r="V18" s="13" t="s">
        <v>62</v>
      </c>
    </row>
    <row r="19" spans="1:22">
      <c r="A19" s="1" t="s">
        <v>232</v>
      </c>
      <c r="B19" s="7" t="s">
        <v>7</v>
      </c>
      <c r="C19" s="7"/>
      <c r="D19" s="7"/>
      <c r="E19" s="7"/>
      <c r="F19" s="7"/>
      <c r="G19" s="7" t="s">
        <v>7</v>
      </c>
      <c r="H19" s="7"/>
      <c r="I19" s="7" t="s">
        <v>7</v>
      </c>
      <c r="J19" s="7" t="s">
        <v>7</v>
      </c>
      <c r="K19" s="7"/>
      <c r="L19" s="7" t="s">
        <v>7</v>
      </c>
      <c r="M19" s="7"/>
      <c r="N19" s="7" t="s">
        <v>62</v>
      </c>
      <c r="O19" s="7" t="s">
        <v>7</v>
      </c>
      <c r="P19" s="7" t="s">
        <v>7</v>
      </c>
      <c r="Q19" s="7" t="s">
        <v>7</v>
      </c>
      <c r="R19" s="7" t="s">
        <v>7</v>
      </c>
      <c r="S19" s="7" t="s">
        <v>62</v>
      </c>
      <c r="T19" s="7" t="s">
        <v>7</v>
      </c>
      <c r="U19" s="7" t="s">
        <v>7</v>
      </c>
      <c r="V19" s="7" t="s">
        <v>7</v>
      </c>
    </row>
    <row r="20" spans="1:22">
      <c r="A20" s="9" t="s">
        <v>236</v>
      </c>
      <c r="B20" s="13" t="s">
        <v>7</v>
      </c>
      <c r="C20" s="13"/>
      <c r="D20" s="13"/>
      <c r="E20" s="13"/>
      <c r="F20" s="13"/>
      <c r="G20" s="13" t="s">
        <v>7</v>
      </c>
      <c r="H20" s="13"/>
      <c r="I20" s="13" t="s">
        <v>7</v>
      </c>
      <c r="J20" s="13" t="s">
        <v>7</v>
      </c>
      <c r="K20" s="13"/>
      <c r="L20" s="13" t="s">
        <v>7</v>
      </c>
      <c r="M20" s="13"/>
      <c r="N20" s="13" t="s">
        <v>62</v>
      </c>
      <c r="O20" s="13" t="s">
        <v>7</v>
      </c>
      <c r="P20" s="13" t="s">
        <v>7</v>
      </c>
      <c r="Q20" s="13" t="s">
        <v>7</v>
      </c>
      <c r="R20" s="13" t="s">
        <v>7</v>
      </c>
      <c r="S20" s="13" t="s">
        <v>62</v>
      </c>
      <c r="T20" s="13" t="s">
        <v>7</v>
      </c>
      <c r="U20" s="13" t="s">
        <v>7</v>
      </c>
      <c r="V20" s="13" t="s">
        <v>7</v>
      </c>
    </row>
    <row r="21" spans="1:22">
      <c r="A21" s="9" t="s">
        <v>241</v>
      </c>
      <c r="B21" s="13" t="s">
        <v>7</v>
      </c>
      <c r="C21" s="13"/>
      <c r="D21" s="13"/>
      <c r="E21" s="13"/>
      <c r="F21" s="13"/>
      <c r="G21" s="13" t="s">
        <v>7</v>
      </c>
      <c r="H21" s="13"/>
      <c r="I21" s="13" t="s">
        <v>7</v>
      </c>
      <c r="J21" s="13" t="s">
        <v>7</v>
      </c>
      <c r="K21" s="13"/>
      <c r="L21" s="13" t="s">
        <v>7</v>
      </c>
      <c r="M21" s="13"/>
      <c r="N21" s="13" t="s">
        <v>7</v>
      </c>
      <c r="O21" s="13" t="s">
        <v>7</v>
      </c>
      <c r="P21" s="13" t="s">
        <v>7</v>
      </c>
      <c r="Q21" s="13" t="s">
        <v>7</v>
      </c>
      <c r="R21" s="13" t="s">
        <v>7</v>
      </c>
      <c r="S21" s="13" t="s">
        <v>62</v>
      </c>
      <c r="T21" s="13" t="s">
        <v>7</v>
      </c>
      <c r="U21" s="13" t="s">
        <v>7</v>
      </c>
      <c r="V21" s="13" t="s">
        <v>7</v>
      </c>
    </row>
    <row r="22" spans="1:22">
      <c r="A22" s="9" t="s">
        <v>257</v>
      </c>
      <c r="B22" s="13" t="s">
        <v>7</v>
      </c>
      <c r="C22" s="13"/>
      <c r="D22" s="13"/>
      <c r="E22" s="13"/>
      <c r="F22" s="13"/>
      <c r="G22" s="13" t="s">
        <v>7</v>
      </c>
      <c r="H22" s="13"/>
      <c r="I22" s="13" t="s">
        <v>7</v>
      </c>
      <c r="J22" s="13" t="s">
        <v>7</v>
      </c>
      <c r="K22" s="13"/>
      <c r="L22" s="13" t="s">
        <v>7</v>
      </c>
      <c r="M22" s="13"/>
      <c r="N22" s="13" t="s">
        <v>7</v>
      </c>
      <c r="O22" s="13" t="s">
        <v>7</v>
      </c>
      <c r="P22" s="13" t="s">
        <v>7</v>
      </c>
      <c r="Q22" s="13" t="s">
        <v>7</v>
      </c>
      <c r="R22" s="13" t="s">
        <v>7</v>
      </c>
      <c r="S22" s="13" t="s">
        <v>62</v>
      </c>
      <c r="T22" s="13" t="s">
        <v>7</v>
      </c>
      <c r="U22" s="13" t="s">
        <v>7</v>
      </c>
      <c r="V22" s="13" t="s">
        <v>7</v>
      </c>
    </row>
    <row r="23" spans="1:22">
      <c r="A23" s="9" t="s">
        <v>260</v>
      </c>
      <c r="B23" s="13" t="s">
        <v>7</v>
      </c>
      <c r="C23" s="13"/>
      <c r="D23" s="13"/>
      <c r="E23" s="13"/>
      <c r="F23" s="13"/>
      <c r="G23" s="13" t="s">
        <v>7</v>
      </c>
      <c r="H23" s="13"/>
      <c r="I23" s="13" t="s">
        <v>7</v>
      </c>
      <c r="J23" s="13" t="s">
        <v>62</v>
      </c>
      <c r="K23" s="13"/>
      <c r="L23" s="13" t="s">
        <v>7</v>
      </c>
      <c r="M23" s="13"/>
      <c r="N23" s="13" t="s">
        <v>62</v>
      </c>
      <c r="O23" s="13" t="s">
        <v>7</v>
      </c>
      <c r="P23" s="13" t="s">
        <v>7</v>
      </c>
      <c r="Q23" s="13" t="s">
        <v>7</v>
      </c>
      <c r="R23" s="13" t="s">
        <v>7</v>
      </c>
      <c r="S23" s="13" t="s">
        <v>62</v>
      </c>
      <c r="T23" s="13" t="s">
        <v>62</v>
      </c>
      <c r="U23" s="13" t="s">
        <v>7</v>
      </c>
      <c r="V23" s="13" t="s">
        <v>7</v>
      </c>
    </row>
    <row r="24" spans="1:22">
      <c r="A24" s="9" t="s">
        <v>263</v>
      </c>
      <c r="B24" s="13" t="s">
        <v>7</v>
      </c>
      <c r="C24" s="13"/>
      <c r="D24" s="13"/>
      <c r="E24" s="13"/>
      <c r="F24" s="13"/>
      <c r="G24" s="13" t="s">
        <v>7</v>
      </c>
      <c r="H24" s="13"/>
      <c r="I24" s="13" t="s">
        <v>7</v>
      </c>
      <c r="J24" s="13" t="s">
        <v>62</v>
      </c>
      <c r="K24" s="13"/>
      <c r="L24" s="13" t="s">
        <v>7</v>
      </c>
      <c r="M24" s="13"/>
      <c r="N24" s="13" t="s">
        <v>62</v>
      </c>
      <c r="O24" s="13" t="s">
        <v>7</v>
      </c>
      <c r="P24" s="13" t="s">
        <v>62</v>
      </c>
      <c r="Q24" s="13" t="s">
        <v>7</v>
      </c>
      <c r="R24" s="13" t="s">
        <v>62</v>
      </c>
      <c r="S24" s="13" t="s">
        <v>62</v>
      </c>
      <c r="T24" s="13" t="s">
        <v>62</v>
      </c>
      <c r="U24" s="13" t="s">
        <v>7</v>
      </c>
      <c r="V24" s="13" t="s">
        <v>7</v>
      </c>
    </row>
    <row r="25" spans="1:22" ht="38.25">
      <c r="A25" s="9" t="s">
        <v>267</v>
      </c>
      <c r="B25" s="12"/>
      <c r="C25" s="12"/>
      <c r="D25" s="12"/>
      <c r="E25" s="12"/>
      <c r="F25" s="12"/>
      <c r="G25" s="12"/>
      <c r="H25" s="12"/>
      <c r="I25" s="12"/>
      <c r="J25" s="12"/>
      <c r="K25" s="12"/>
      <c r="L25" s="12" t="s">
        <v>71</v>
      </c>
      <c r="M25" s="12"/>
      <c r="N25" s="12"/>
      <c r="O25" s="12" t="s">
        <v>62</v>
      </c>
      <c r="P25" s="12"/>
      <c r="Q25" s="12"/>
      <c r="R25" s="12" t="s">
        <v>272</v>
      </c>
      <c r="S25" s="12" t="s">
        <v>273</v>
      </c>
      <c r="T25" s="12" t="s">
        <v>7</v>
      </c>
      <c r="U25" s="12" t="s">
        <v>7</v>
      </c>
      <c r="V25" s="12" t="s">
        <v>274</v>
      </c>
    </row>
    <row r="26" spans="1:22">
      <c r="A26" s="9" t="s">
        <v>275</v>
      </c>
      <c r="B26" s="13" t="s">
        <v>62</v>
      </c>
      <c r="C26" s="13"/>
      <c r="D26" s="13"/>
      <c r="E26" s="13"/>
      <c r="F26" s="13"/>
      <c r="G26" s="13" t="s">
        <v>7</v>
      </c>
      <c r="H26" s="13"/>
      <c r="I26" s="13" t="s">
        <v>7</v>
      </c>
      <c r="J26" s="13" t="s">
        <v>62</v>
      </c>
      <c r="K26" s="13"/>
      <c r="L26" s="13" t="s">
        <v>7</v>
      </c>
      <c r="M26" s="13"/>
      <c r="N26" s="13" t="s">
        <v>62</v>
      </c>
      <c r="O26" s="13" t="s">
        <v>62</v>
      </c>
      <c r="P26" s="13" t="s">
        <v>7</v>
      </c>
      <c r="Q26" s="13" t="s">
        <v>7</v>
      </c>
      <c r="R26" s="13" t="s">
        <v>7</v>
      </c>
      <c r="S26" s="13" t="s">
        <v>7</v>
      </c>
      <c r="T26" s="13" t="s">
        <v>7</v>
      </c>
      <c r="U26" s="13" t="s">
        <v>7</v>
      </c>
      <c r="V26" s="13" t="s">
        <v>7</v>
      </c>
    </row>
    <row r="27" spans="1:22">
      <c r="A27" s="9" t="s">
        <v>283</v>
      </c>
      <c r="B27" s="13" t="s">
        <v>62</v>
      </c>
      <c r="C27" s="13"/>
      <c r="D27" s="13"/>
      <c r="E27" s="13"/>
      <c r="F27" s="13"/>
      <c r="G27" s="13" t="s">
        <v>7</v>
      </c>
      <c r="H27" s="13"/>
      <c r="I27" s="13" t="s">
        <v>7</v>
      </c>
      <c r="J27" s="13" t="s">
        <v>62</v>
      </c>
      <c r="K27" s="13"/>
      <c r="L27" s="13" t="s">
        <v>7</v>
      </c>
      <c r="M27" s="13"/>
      <c r="N27" s="13" t="s">
        <v>62</v>
      </c>
      <c r="O27" s="13" t="s">
        <v>62</v>
      </c>
      <c r="P27" s="13" t="s">
        <v>7</v>
      </c>
      <c r="Q27" s="13" t="s">
        <v>7</v>
      </c>
      <c r="R27" s="13" t="s">
        <v>7</v>
      </c>
      <c r="S27" s="13" t="s">
        <v>7</v>
      </c>
      <c r="T27" s="13" t="s">
        <v>7</v>
      </c>
      <c r="U27" s="13" t="s">
        <v>62</v>
      </c>
      <c r="V27" s="13" t="s">
        <v>7</v>
      </c>
    </row>
    <row r="28" spans="1:22">
      <c r="A28" s="9" t="s">
        <v>289</v>
      </c>
      <c r="B28" s="13" t="s">
        <v>62</v>
      </c>
      <c r="C28" s="13"/>
      <c r="D28" s="13"/>
      <c r="E28" s="13"/>
      <c r="F28" s="13"/>
      <c r="G28" s="13" t="s">
        <v>7</v>
      </c>
      <c r="H28" s="13"/>
      <c r="I28" s="13" t="s">
        <v>7</v>
      </c>
      <c r="J28" s="13" t="s">
        <v>7</v>
      </c>
      <c r="K28" s="13"/>
      <c r="L28" s="13" t="s">
        <v>7</v>
      </c>
      <c r="M28" s="13"/>
      <c r="N28" s="13" t="s">
        <v>7</v>
      </c>
      <c r="O28" s="13" t="s">
        <v>7</v>
      </c>
      <c r="P28" s="13" t="s">
        <v>7</v>
      </c>
      <c r="Q28" s="13" t="s">
        <v>7</v>
      </c>
      <c r="R28" s="13" t="s">
        <v>7</v>
      </c>
      <c r="S28" s="13" t="s">
        <v>7</v>
      </c>
      <c r="T28" s="13" t="s">
        <v>7</v>
      </c>
      <c r="U28" s="13" t="s">
        <v>7</v>
      </c>
      <c r="V28" s="13" t="s">
        <v>62</v>
      </c>
    </row>
    <row r="29" spans="1:22">
      <c r="A29" s="9" t="s">
        <v>293</v>
      </c>
      <c r="B29" s="13" t="s">
        <v>62</v>
      </c>
      <c r="C29" s="13"/>
      <c r="D29" s="13"/>
      <c r="E29" s="13"/>
      <c r="F29" s="13"/>
      <c r="G29" s="13" t="s">
        <v>7</v>
      </c>
      <c r="H29" s="13"/>
      <c r="I29" s="13" t="s">
        <v>7</v>
      </c>
      <c r="J29" s="13" t="s">
        <v>7</v>
      </c>
      <c r="K29" s="13"/>
      <c r="L29" s="13" t="s">
        <v>7</v>
      </c>
      <c r="M29" s="13"/>
      <c r="N29" s="13" t="s">
        <v>7</v>
      </c>
      <c r="O29" s="13" t="s">
        <v>7</v>
      </c>
      <c r="P29" s="13" t="s">
        <v>7</v>
      </c>
      <c r="Q29" s="13" t="s">
        <v>7</v>
      </c>
      <c r="R29" s="13" t="s">
        <v>7</v>
      </c>
      <c r="S29" s="13" t="s">
        <v>7</v>
      </c>
      <c r="T29" s="13" t="s">
        <v>7</v>
      </c>
      <c r="U29" s="13" t="s">
        <v>7</v>
      </c>
      <c r="V29" s="13" t="s">
        <v>7</v>
      </c>
    </row>
    <row r="30" spans="1:22">
      <c r="A30" s="9" t="s">
        <v>296</v>
      </c>
      <c r="B30" s="13" t="s">
        <v>62</v>
      </c>
      <c r="C30" s="13"/>
      <c r="D30" s="13"/>
      <c r="E30" s="13"/>
      <c r="F30" s="13"/>
      <c r="G30" s="13" t="s">
        <v>62</v>
      </c>
      <c r="H30" s="13"/>
      <c r="I30" s="13" t="s">
        <v>7</v>
      </c>
      <c r="J30" s="13" t="s">
        <v>62</v>
      </c>
      <c r="K30" s="13"/>
      <c r="L30" s="13" t="s">
        <v>62</v>
      </c>
      <c r="M30" s="13"/>
      <c r="N30" s="13" t="s">
        <v>62</v>
      </c>
      <c r="O30" s="13" t="s">
        <v>62</v>
      </c>
      <c r="P30" s="13" t="s">
        <v>62</v>
      </c>
      <c r="Q30" s="13" t="s">
        <v>62</v>
      </c>
      <c r="R30" s="13" t="s">
        <v>62</v>
      </c>
      <c r="S30" s="13" t="s">
        <v>7</v>
      </c>
      <c r="T30" s="13" t="s">
        <v>62</v>
      </c>
      <c r="U30" s="13" t="s">
        <v>62</v>
      </c>
      <c r="V30" s="13" t="s">
        <v>62</v>
      </c>
    </row>
    <row r="31" spans="1:22" ht="25.5">
      <c r="A31" s="9" t="s">
        <v>314</v>
      </c>
      <c r="B31" s="12" t="s">
        <v>62</v>
      </c>
      <c r="C31" s="12"/>
      <c r="D31" s="12"/>
      <c r="E31" s="12"/>
      <c r="F31" s="12"/>
      <c r="G31" s="12"/>
      <c r="H31" s="12"/>
      <c r="I31" s="12"/>
      <c r="J31" s="12"/>
      <c r="K31" s="12"/>
      <c r="L31" s="12"/>
      <c r="M31" s="12"/>
      <c r="N31" s="12"/>
      <c r="O31" s="12" t="s">
        <v>62</v>
      </c>
      <c r="P31" s="12"/>
      <c r="Q31" s="12" t="s">
        <v>317</v>
      </c>
      <c r="R31" s="12" t="s">
        <v>318</v>
      </c>
      <c r="S31" s="12"/>
      <c r="T31" s="12" t="s">
        <v>62</v>
      </c>
      <c r="U31" s="12" t="s">
        <v>7</v>
      </c>
      <c r="V31" s="12"/>
    </row>
    <row r="32" spans="1:22">
      <c r="A32" s="4" t="s">
        <v>319</v>
      </c>
      <c r="B32" s="15" t="s">
        <v>7</v>
      </c>
      <c r="C32" s="15"/>
      <c r="D32" s="15"/>
      <c r="E32" s="15"/>
      <c r="F32" s="15"/>
      <c r="G32" s="15" t="s">
        <v>7</v>
      </c>
      <c r="H32" s="15"/>
      <c r="I32" s="15" t="s">
        <v>62</v>
      </c>
      <c r="J32" s="15" t="s">
        <v>62</v>
      </c>
      <c r="K32" s="15"/>
      <c r="L32" s="15" t="s">
        <v>7</v>
      </c>
      <c r="M32" s="15"/>
      <c r="N32" s="15" t="s">
        <v>7</v>
      </c>
      <c r="O32" s="15" t="s">
        <v>7</v>
      </c>
      <c r="P32" s="15" t="s">
        <v>7</v>
      </c>
      <c r="Q32" s="15" t="s">
        <v>7</v>
      </c>
      <c r="R32" s="15" t="s">
        <v>7</v>
      </c>
      <c r="S32" s="15" t="s">
        <v>62</v>
      </c>
      <c r="T32" s="15" t="s">
        <v>7</v>
      </c>
      <c r="U32" s="15" t="s">
        <v>7</v>
      </c>
      <c r="V32" s="15" t="s">
        <v>7</v>
      </c>
    </row>
    <row r="33" spans="1:22">
      <c r="A33" s="1" t="s">
        <v>320</v>
      </c>
      <c r="B33" s="7" t="s">
        <v>62</v>
      </c>
      <c r="C33" s="7"/>
      <c r="D33" s="7"/>
      <c r="E33" s="7"/>
      <c r="F33" s="7"/>
      <c r="G33" s="7" t="s">
        <v>62</v>
      </c>
      <c r="H33" s="7"/>
      <c r="I33" s="7" t="s">
        <v>7</v>
      </c>
      <c r="J33" s="7" t="s">
        <v>62</v>
      </c>
      <c r="K33" s="7"/>
      <c r="L33" s="7"/>
      <c r="M33" s="7"/>
      <c r="N33" s="7" t="s">
        <v>62</v>
      </c>
      <c r="O33" s="7" t="s">
        <v>7</v>
      </c>
      <c r="P33" s="7" t="s">
        <v>7</v>
      </c>
      <c r="Q33" s="7" t="s">
        <v>7</v>
      </c>
      <c r="R33" s="7" t="s">
        <v>62</v>
      </c>
      <c r="S33" s="7" t="s">
        <v>62</v>
      </c>
      <c r="T33" s="7" t="s">
        <v>62</v>
      </c>
      <c r="U33" s="7" t="s">
        <v>7</v>
      </c>
      <c r="V33" s="7" t="s">
        <v>62</v>
      </c>
    </row>
    <row r="34" spans="1:22">
      <c r="A34" s="9" t="s">
        <v>322</v>
      </c>
      <c r="B34" s="13" t="s">
        <v>7</v>
      </c>
      <c r="C34" s="13"/>
      <c r="D34" s="13"/>
      <c r="E34" s="13"/>
      <c r="F34" s="13"/>
      <c r="G34" s="13" t="s">
        <v>62</v>
      </c>
      <c r="H34" s="13"/>
      <c r="I34" s="13" t="s">
        <v>7</v>
      </c>
      <c r="J34" s="13" t="s">
        <v>7</v>
      </c>
      <c r="K34" s="13"/>
      <c r="L34" s="13"/>
      <c r="M34" s="13"/>
      <c r="N34" s="13" t="s">
        <v>62</v>
      </c>
      <c r="O34" s="13" t="s">
        <v>62</v>
      </c>
      <c r="P34" s="13" t="s">
        <v>62</v>
      </c>
      <c r="Q34" s="13" t="s">
        <v>62</v>
      </c>
      <c r="R34" s="13" t="s">
        <v>62</v>
      </c>
      <c r="S34" s="13" t="s">
        <v>7</v>
      </c>
      <c r="T34" s="13" t="s">
        <v>62</v>
      </c>
      <c r="U34" s="13" t="s">
        <v>62</v>
      </c>
      <c r="V34" s="13" t="s">
        <v>7</v>
      </c>
    </row>
    <row r="35" spans="1:22" ht="25.5">
      <c r="A35" s="9" t="s">
        <v>324</v>
      </c>
      <c r="B35" s="13" t="s">
        <v>62</v>
      </c>
      <c r="C35" s="13"/>
      <c r="D35" s="13"/>
      <c r="E35" s="13"/>
      <c r="F35" s="13"/>
      <c r="G35" s="13" t="s">
        <v>7</v>
      </c>
      <c r="H35" s="13"/>
      <c r="I35" s="13" t="s">
        <v>7</v>
      </c>
      <c r="J35" s="13" t="s">
        <v>62</v>
      </c>
      <c r="K35" s="13"/>
      <c r="L35" s="13"/>
      <c r="M35" s="13"/>
      <c r="N35" s="13" t="s">
        <v>62</v>
      </c>
      <c r="O35" s="13" t="s">
        <v>62</v>
      </c>
      <c r="P35" s="13" t="s">
        <v>62</v>
      </c>
      <c r="Q35" s="13" t="s">
        <v>7</v>
      </c>
      <c r="R35" s="13" t="s">
        <v>62</v>
      </c>
      <c r="S35" s="13" t="s">
        <v>62</v>
      </c>
      <c r="T35" s="13" t="s">
        <v>7</v>
      </c>
      <c r="U35" s="13" t="s">
        <v>62</v>
      </c>
      <c r="V35" s="13" t="s">
        <v>7</v>
      </c>
    </row>
    <row r="36" spans="1:22" ht="102">
      <c r="A36" s="4" t="s">
        <v>327</v>
      </c>
      <c r="B36" s="32" t="s">
        <v>328</v>
      </c>
      <c r="C36" s="32"/>
      <c r="D36" s="32"/>
      <c r="E36" s="32"/>
      <c r="F36" s="32"/>
      <c r="G36" s="32"/>
      <c r="H36" s="32"/>
      <c r="I36" s="32"/>
      <c r="J36" s="32"/>
      <c r="K36" s="32"/>
      <c r="L36" s="32"/>
      <c r="M36" s="32"/>
      <c r="N36" s="32"/>
      <c r="O36" s="32"/>
      <c r="P36" s="32" t="s">
        <v>330</v>
      </c>
      <c r="Q36" s="32"/>
      <c r="R36" s="32" t="s">
        <v>331</v>
      </c>
      <c r="S36" s="32"/>
      <c r="T36" s="32"/>
      <c r="U36" s="32" t="s">
        <v>7</v>
      </c>
      <c r="V36" s="32"/>
    </row>
    <row r="37" spans="1:22">
      <c r="A37" s="1" t="s">
        <v>332</v>
      </c>
      <c r="B37" s="7" t="s">
        <v>62</v>
      </c>
      <c r="C37" s="7"/>
      <c r="D37" s="7"/>
      <c r="E37" s="7"/>
      <c r="F37" s="7"/>
      <c r="G37" s="7" t="s">
        <v>62</v>
      </c>
      <c r="H37" s="7"/>
      <c r="I37" s="7" t="s">
        <v>7</v>
      </c>
      <c r="J37" s="7" t="s">
        <v>62</v>
      </c>
      <c r="K37" s="7"/>
      <c r="L37" s="7"/>
      <c r="M37" s="7"/>
      <c r="N37" s="7" t="s">
        <v>62</v>
      </c>
      <c r="O37" s="7" t="s">
        <v>7</v>
      </c>
      <c r="P37" s="7" t="s">
        <v>7</v>
      </c>
      <c r="Q37" s="7" t="s">
        <v>62</v>
      </c>
      <c r="R37" s="7" t="s">
        <v>7</v>
      </c>
      <c r="S37" s="7" t="s">
        <v>7</v>
      </c>
      <c r="T37" s="7" t="s">
        <v>62</v>
      </c>
      <c r="U37" s="7" t="s">
        <v>7</v>
      </c>
      <c r="V37" s="7" t="s">
        <v>7</v>
      </c>
    </row>
    <row r="38" spans="1:22">
      <c r="A38" s="9" t="s">
        <v>333</v>
      </c>
      <c r="B38" s="13" t="s">
        <v>62</v>
      </c>
      <c r="C38" s="13"/>
      <c r="D38" s="13"/>
      <c r="E38" s="13"/>
      <c r="F38" s="13"/>
      <c r="G38" s="13" t="s">
        <v>62</v>
      </c>
      <c r="H38" s="13"/>
      <c r="I38" s="13" t="s">
        <v>7</v>
      </c>
      <c r="J38" s="13" t="s">
        <v>7</v>
      </c>
      <c r="K38" s="13"/>
      <c r="L38" s="13"/>
      <c r="M38" s="13"/>
      <c r="N38" s="13" t="s">
        <v>7</v>
      </c>
      <c r="O38" s="13" t="s">
        <v>62</v>
      </c>
      <c r="P38" s="13" t="s">
        <v>62</v>
      </c>
      <c r="Q38" s="13" t="s">
        <v>62</v>
      </c>
      <c r="R38" s="13" t="s">
        <v>7</v>
      </c>
      <c r="S38" s="13" t="s">
        <v>7</v>
      </c>
      <c r="T38" s="13" t="s">
        <v>7</v>
      </c>
      <c r="U38" s="13" t="s">
        <v>62</v>
      </c>
      <c r="V38" s="13" t="s">
        <v>62</v>
      </c>
    </row>
    <row r="39" spans="1:22" ht="25.5">
      <c r="A39" s="9" t="s">
        <v>334</v>
      </c>
      <c r="B39" s="13" t="s">
        <v>7</v>
      </c>
      <c r="C39" s="13"/>
      <c r="D39" s="13"/>
      <c r="E39" s="13"/>
      <c r="F39" s="13"/>
      <c r="G39" s="13" t="s">
        <v>7</v>
      </c>
      <c r="H39" s="13"/>
      <c r="I39" s="13" t="s">
        <v>7</v>
      </c>
      <c r="J39" s="13" t="s">
        <v>62</v>
      </c>
      <c r="K39" s="13"/>
      <c r="L39" s="13"/>
      <c r="M39" s="13"/>
      <c r="N39" s="13" t="s">
        <v>62</v>
      </c>
      <c r="O39" s="13" t="s">
        <v>7</v>
      </c>
      <c r="P39" s="13" t="s">
        <v>62</v>
      </c>
      <c r="Q39" s="13" t="s">
        <v>7</v>
      </c>
      <c r="R39" s="13" t="s">
        <v>62</v>
      </c>
      <c r="S39" s="13" t="s">
        <v>62</v>
      </c>
      <c r="T39" s="13" t="s">
        <v>7</v>
      </c>
      <c r="U39" s="13" t="s">
        <v>62</v>
      </c>
      <c r="V39" s="13" t="s">
        <v>7</v>
      </c>
    </row>
    <row r="40" spans="1:22">
      <c r="A40" s="9" t="s">
        <v>337</v>
      </c>
      <c r="B40" s="13" t="s">
        <v>62</v>
      </c>
      <c r="C40" s="13"/>
      <c r="D40" s="13"/>
      <c r="E40" s="13"/>
      <c r="F40" s="13"/>
      <c r="G40" s="13" t="s">
        <v>62</v>
      </c>
      <c r="H40" s="13"/>
      <c r="I40" s="13" t="s">
        <v>7</v>
      </c>
      <c r="J40" s="13" t="s">
        <v>62</v>
      </c>
      <c r="K40" s="13"/>
      <c r="L40" s="13"/>
      <c r="M40" s="13"/>
      <c r="N40" s="13" t="s">
        <v>62</v>
      </c>
      <c r="O40" s="13" t="s">
        <v>62</v>
      </c>
      <c r="P40" s="13" t="s">
        <v>62</v>
      </c>
      <c r="Q40" s="13" t="s">
        <v>62</v>
      </c>
      <c r="R40" s="13" t="s">
        <v>62</v>
      </c>
      <c r="S40" s="13" t="s">
        <v>62</v>
      </c>
      <c r="T40" s="13" t="s">
        <v>62</v>
      </c>
      <c r="U40" s="13" t="s">
        <v>7</v>
      </c>
      <c r="V40" s="13" t="s">
        <v>7</v>
      </c>
    </row>
    <row r="41" spans="1:22" ht="102">
      <c r="A41" s="4" t="s">
        <v>338</v>
      </c>
      <c r="B41" s="32" t="s">
        <v>339</v>
      </c>
      <c r="C41" s="32"/>
      <c r="D41" s="32"/>
      <c r="E41" s="32"/>
      <c r="F41" s="32"/>
      <c r="G41" s="32"/>
      <c r="H41" s="32"/>
      <c r="I41" s="32"/>
      <c r="J41" s="32" t="s">
        <v>339</v>
      </c>
      <c r="K41" s="32"/>
      <c r="L41" s="32"/>
      <c r="M41" s="32"/>
      <c r="N41" s="32" t="s">
        <v>339</v>
      </c>
      <c r="O41" s="32" t="s">
        <v>339</v>
      </c>
      <c r="P41" s="32" t="s">
        <v>339</v>
      </c>
      <c r="Q41" s="32" t="s">
        <v>339</v>
      </c>
      <c r="R41" s="32" t="s">
        <v>343</v>
      </c>
      <c r="S41" s="32" t="s">
        <v>345</v>
      </c>
      <c r="T41" s="32"/>
      <c r="U41" s="32"/>
      <c r="V41" s="32"/>
    </row>
    <row r="42" spans="1:22">
      <c r="A42" s="1" t="s">
        <v>348</v>
      </c>
      <c r="B42" s="7" t="s">
        <v>62</v>
      </c>
      <c r="C42" s="7"/>
      <c r="D42" s="7"/>
      <c r="E42" s="7"/>
      <c r="F42" s="7"/>
      <c r="G42" s="7" t="s">
        <v>7</v>
      </c>
      <c r="H42" s="7"/>
      <c r="I42" s="7" t="s">
        <v>7</v>
      </c>
      <c r="J42" s="7" t="s">
        <v>62</v>
      </c>
      <c r="K42" s="7"/>
      <c r="L42" s="7"/>
      <c r="M42" s="7"/>
      <c r="N42" s="7" t="s">
        <v>7</v>
      </c>
      <c r="O42" s="7" t="s">
        <v>62</v>
      </c>
      <c r="P42" s="7" t="s">
        <v>7</v>
      </c>
      <c r="Q42" s="7" t="s">
        <v>7</v>
      </c>
      <c r="R42" s="7" t="s">
        <v>7</v>
      </c>
      <c r="S42" s="7" t="s">
        <v>62</v>
      </c>
      <c r="T42" s="7" t="s">
        <v>7</v>
      </c>
      <c r="U42" s="7" t="s">
        <v>7</v>
      </c>
      <c r="V42" s="7" t="s">
        <v>7</v>
      </c>
    </row>
    <row r="43" spans="1:22">
      <c r="A43" s="9" t="s">
        <v>353</v>
      </c>
      <c r="B43" s="13" t="s">
        <v>62</v>
      </c>
      <c r="C43" s="13"/>
      <c r="D43" s="13"/>
      <c r="E43" s="13"/>
      <c r="F43" s="13"/>
      <c r="G43" s="13" t="s">
        <v>7</v>
      </c>
      <c r="H43" s="13"/>
      <c r="I43" s="13" t="s">
        <v>62</v>
      </c>
      <c r="J43" s="13" t="s">
        <v>62</v>
      </c>
      <c r="K43" s="13"/>
      <c r="L43" s="13"/>
      <c r="M43" s="13"/>
      <c r="N43" s="13" t="s">
        <v>7</v>
      </c>
      <c r="O43" s="13" t="s">
        <v>62</v>
      </c>
      <c r="P43" s="13" t="s">
        <v>62</v>
      </c>
      <c r="Q43" s="13" t="s">
        <v>72</v>
      </c>
      <c r="R43" s="13" t="s">
        <v>7</v>
      </c>
      <c r="S43" s="13" t="s">
        <v>62</v>
      </c>
      <c r="T43" s="13" t="s">
        <v>7</v>
      </c>
      <c r="U43" s="13" t="s">
        <v>7</v>
      </c>
      <c r="V43" s="13" t="s">
        <v>7</v>
      </c>
    </row>
    <row r="44" spans="1:22" ht="25.5">
      <c r="A44" s="9" t="s">
        <v>354</v>
      </c>
      <c r="B44" s="13" t="s">
        <v>7</v>
      </c>
      <c r="C44" s="13"/>
      <c r="D44" s="13"/>
      <c r="E44" s="13"/>
      <c r="F44" s="13"/>
      <c r="G44" s="13" t="s">
        <v>7</v>
      </c>
      <c r="H44" s="13"/>
      <c r="I44" s="13" t="s">
        <v>7</v>
      </c>
      <c r="J44" s="13" t="s">
        <v>62</v>
      </c>
      <c r="K44" s="13"/>
      <c r="L44" s="13"/>
      <c r="M44" s="13"/>
      <c r="N44" s="13" t="s">
        <v>7</v>
      </c>
      <c r="O44" s="13" t="s">
        <v>7</v>
      </c>
      <c r="P44" s="13" t="s">
        <v>7</v>
      </c>
      <c r="Q44" s="13" t="s">
        <v>7</v>
      </c>
      <c r="R44" s="13" t="s">
        <v>72</v>
      </c>
      <c r="S44" s="13" t="s">
        <v>7</v>
      </c>
      <c r="T44" s="13" t="s">
        <v>7</v>
      </c>
      <c r="U44" s="13" t="s">
        <v>7</v>
      </c>
      <c r="V44" s="13" t="s">
        <v>62</v>
      </c>
    </row>
    <row r="45" spans="1:22">
      <c r="A45" s="9" t="s">
        <v>357</v>
      </c>
      <c r="B45" s="13" t="s">
        <v>7</v>
      </c>
      <c r="C45" s="13"/>
      <c r="D45" s="13"/>
      <c r="E45" s="13"/>
      <c r="F45" s="13"/>
      <c r="G45" s="13" t="s">
        <v>7</v>
      </c>
      <c r="H45" s="13"/>
      <c r="I45" s="13" t="s">
        <v>7</v>
      </c>
      <c r="J45" s="13" t="s">
        <v>7</v>
      </c>
      <c r="K45" s="13"/>
      <c r="L45" s="13"/>
      <c r="M45" s="13"/>
      <c r="N45" s="13" t="s">
        <v>62</v>
      </c>
      <c r="O45" s="13" t="s">
        <v>7</v>
      </c>
      <c r="P45" s="13" t="s">
        <v>7</v>
      </c>
      <c r="Q45" s="13" t="s">
        <v>7</v>
      </c>
      <c r="R45" s="13" t="s">
        <v>7</v>
      </c>
      <c r="S45" s="13" t="s">
        <v>7</v>
      </c>
      <c r="T45" s="13" t="s">
        <v>7</v>
      </c>
      <c r="U45" s="13" t="s">
        <v>7</v>
      </c>
      <c r="V45" s="13" t="s">
        <v>7</v>
      </c>
    </row>
    <row r="46" spans="1:22" ht="25.5">
      <c r="A46" s="9" t="s">
        <v>359</v>
      </c>
      <c r="B46" s="13" t="s">
        <v>7</v>
      </c>
      <c r="C46" s="13"/>
      <c r="D46" s="13"/>
      <c r="E46" s="13"/>
      <c r="F46" s="13"/>
      <c r="G46" s="13" t="s">
        <v>7</v>
      </c>
      <c r="H46" s="13"/>
      <c r="I46" s="13" t="s">
        <v>62</v>
      </c>
      <c r="J46" s="13" t="s">
        <v>62</v>
      </c>
      <c r="K46" s="13"/>
      <c r="L46" s="13"/>
      <c r="M46" s="13"/>
      <c r="N46" s="13" t="s">
        <v>62</v>
      </c>
      <c r="O46" s="13" t="s">
        <v>7</v>
      </c>
      <c r="P46" s="13" t="s">
        <v>7</v>
      </c>
      <c r="Q46" s="13" t="s">
        <v>7</v>
      </c>
      <c r="R46" s="13" t="s">
        <v>7</v>
      </c>
      <c r="S46" s="13" t="s">
        <v>62</v>
      </c>
      <c r="T46" s="13" t="s">
        <v>62</v>
      </c>
      <c r="U46" s="13" t="s">
        <v>7</v>
      </c>
      <c r="V46" s="13" t="s">
        <v>62</v>
      </c>
    </row>
    <row r="47" spans="1:22" ht="25.5">
      <c r="A47" s="4" t="s">
        <v>361</v>
      </c>
      <c r="B47" s="15" t="s">
        <v>7</v>
      </c>
      <c r="C47" s="15"/>
      <c r="D47" s="15"/>
      <c r="E47" s="15"/>
      <c r="F47" s="15"/>
      <c r="G47" s="15" t="s">
        <v>62</v>
      </c>
      <c r="H47" s="15"/>
      <c r="I47" s="15" t="s">
        <v>7</v>
      </c>
      <c r="J47" s="15" t="s">
        <v>62</v>
      </c>
      <c r="K47" s="15"/>
      <c r="L47" s="15"/>
      <c r="M47" s="15"/>
      <c r="N47" s="15" t="s">
        <v>62</v>
      </c>
      <c r="O47" s="15" t="s">
        <v>7</v>
      </c>
      <c r="P47" s="15" t="s">
        <v>62</v>
      </c>
      <c r="Q47" s="15" t="s">
        <v>7</v>
      </c>
      <c r="R47" s="15" t="s">
        <v>7</v>
      </c>
      <c r="S47" s="15" t="s">
        <v>62</v>
      </c>
      <c r="T47" s="15" t="s">
        <v>7</v>
      </c>
      <c r="U47" s="15" t="s">
        <v>62</v>
      </c>
      <c r="V47" s="15" t="s">
        <v>7</v>
      </c>
    </row>
    <row r="48" spans="1:22">
      <c r="A48" s="1" t="s">
        <v>364</v>
      </c>
      <c r="B48" s="7" t="s">
        <v>62</v>
      </c>
      <c r="C48" s="7"/>
      <c r="D48" s="7"/>
      <c r="E48" s="7"/>
      <c r="F48" s="7"/>
      <c r="G48" s="7" t="s">
        <v>62</v>
      </c>
      <c r="H48" s="7"/>
      <c r="I48" s="7" t="s">
        <v>62</v>
      </c>
      <c r="J48" s="7" t="s">
        <v>62</v>
      </c>
      <c r="K48" s="7"/>
      <c r="L48" s="7"/>
      <c r="M48" s="7"/>
      <c r="N48" s="7" t="s">
        <v>62</v>
      </c>
      <c r="O48" s="7" t="s">
        <v>62</v>
      </c>
      <c r="P48" s="7" t="s">
        <v>62</v>
      </c>
      <c r="Q48" s="7" t="s">
        <v>62</v>
      </c>
      <c r="R48" s="7" t="s">
        <v>7</v>
      </c>
      <c r="S48" s="7" t="s">
        <v>62</v>
      </c>
      <c r="T48" s="7" t="s">
        <v>62</v>
      </c>
      <c r="U48" s="7" t="s">
        <v>62</v>
      </c>
      <c r="V48" s="7" t="s">
        <v>62</v>
      </c>
    </row>
    <row r="49" spans="1:22">
      <c r="A49" s="9" t="s">
        <v>367</v>
      </c>
      <c r="B49" s="13" t="s">
        <v>62</v>
      </c>
      <c r="C49" s="13"/>
      <c r="D49" s="13"/>
      <c r="E49" s="13"/>
      <c r="F49" s="13"/>
      <c r="G49" s="13" t="s">
        <v>62</v>
      </c>
      <c r="H49" s="13"/>
      <c r="I49" s="13" t="s">
        <v>62</v>
      </c>
      <c r="J49" s="13" t="s">
        <v>62</v>
      </c>
      <c r="K49" s="13"/>
      <c r="L49" s="13"/>
      <c r="M49" s="13"/>
      <c r="N49" s="13" t="s">
        <v>62</v>
      </c>
      <c r="O49" s="13" t="s">
        <v>7</v>
      </c>
      <c r="P49" s="13" t="s">
        <v>7</v>
      </c>
      <c r="Q49" s="13" t="s">
        <v>7</v>
      </c>
      <c r="R49" s="13" t="s">
        <v>7</v>
      </c>
      <c r="S49" s="13" t="s">
        <v>62</v>
      </c>
      <c r="T49" s="13" t="s">
        <v>62</v>
      </c>
      <c r="U49" s="13" t="s">
        <v>7</v>
      </c>
      <c r="V49" s="13" t="s">
        <v>62</v>
      </c>
    </row>
    <row r="50" spans="1:22">
      <c r="A50" s="9" t="s">
        <v>369</v>
      </c>
      <c r="B50" s="13" t="s">
        <v>62</v>
      </c>
      <c r="C50" s="13"/>
      <c r="D50" s="13"/>
      <c r="E50" s="13"/>
      <c r="F50" s="13"/>
      <c r="G50" s="13" t="s">
        <v>7</v>
      </c>
      <c r="H50" s="13"/>
      <c r="I50" s="13" t="s">
        <v>62</v>
      </c>
      <c r="J50" s="13" t="s">
        <v>7</v>
      </c>
      <c r="K50" s="13"/>
      <c r="L50" s="13"/>
      <c r="M50" s="13"/>
      <c r="N50" s="13" t="s">
        <v>62</v>
      </c>
      <c r="O50" s="13" t="s">
        <v>62</v>
      </c>
      <c r="P50" s="13" t="s">
        <v>7</v>
      </c>
      <c r="Q50" s="13" t="s">
        <v>62</v>
      </c>
      <c r="R50" s="13" t="s">
        <v>62</v>
      </c>
      <c r="S50" s="13" t="s">
        <v>62</v>
      </c>
      <c r="T50" s="13" t="s">
        <v>62</v>
      </c>
      <c r="U50" s="13" t="s">
        <v>62</v>
      </c>
      <c r="V50" s="13" t="s">
        <v>62</v>
      </c>
    </row>
    <row r="51" spans="1:22">
      <c r="A51" s="9" t="s">
        <v>371</v>
      </c>
      <c r="B51" s="13" t="s">
        <v>62</v>
      </c>
      <c r="C51" s="13"/>
      <c r="D51" s="13"/>
      <c r="E51" s="13"/>
      <c r="F51" s="13"/>
      <c r="G51" s="13" t="s">
        <v>62</v>
      </c>
      <c r="H51" s="13"/>
      <c r="I51" s="13" t="s">
        <v>7</v>
      </c>
      <c r="J51" s="13" t="s">
        <v>62</v>
      </c>
      <c r="K51" s="13"/>
      <c r="L51" s="13"/>
      <c r="M51" s="13"/>
      <c r="N51" s="13" t="s">
        <v>7</v>
      </c>
      <c r="O51" s="13" t="s">
        <v>62</v>
      </c>
      <c r="P51" s="13" t="s">
        <v>62</v>
      </c>
      <c r="Q51" s="13" t="s">
        <v>62</v>
      </c>
      <c r="R51" s="13" t="s">
        <v>62</v>
      </c>
      <c r="S51" s="13" t="s">
        <v>7</v>
      </c>
      <c r="T51" s="13" t="s">
        <v>62</v>
      </c>
      <c r="U51" s="13" t="s">
        <v>62</v>
      </c>
      <c r="V51" s="13" t="s">
        <v>7</v>
      </c>
    </row>
    <row r="52" spans="1:22">
      <c r="A52" s="9" t="s">
        <v>377</v>
      </c>
      <c r="B52" s="35" t="s">
        <v>378</v>
      </c>
      <c r="C52" s="35"/>
      <c r="D52" s="35"/>
      <c r="E52" s="35"/>
      <c r="F52" s="35"/>
      <c r="G52" s="35"/>
      <c r="H52" s="35"/>
      <c r="I52" s="35"/>
      <c r="J52" s="35"/>
      <c r="K52" s="35"/>
      <c r="L52" s="35"/>
      <c r="M52" s="35"/>
      <c r="N52" s="35"/>
      <c r="O52" s="35"/>
      <c r="P52" s="35"/>
      <c r="Q52" s="35"/>
      <c r="R52" s="35"/>
      <c r="S52" s="35"/>
      <c r="T52" s="35" t="s">
        <v>380</v>
      </c>
      <c r="U52" s="35"/>
      <c r="V52" s="35"/>
    </row>
    <row r="53" spans="1:22" ht="25.5">
      <c r="A53" s="9" t="s">
        <v>382</v>
      </c>
      <c r="B53" s="13" t="s">
        <v>7</v>
      </c>
      <c r="C53" s="13"/>
      <c r="D53" s="13"/>
      <c r="E53" s="13"/>
      <c r="F53" s="13"/>
      <c r="G53" s="13" t="s">
        <v>7</v>
      </c>
      <c r="H53" s="13"/>
      <c r="I53" s="13" t="s">
        <v>7</v>
      </c>
      <c r="J53" s="13" t="s">
        <v>7</v>
      </c>
      <c r="K53" s="13"/>
      <c r="L53" s="13"/>
      <c r="M53" s="13"/>
      <c r="N53" s="13" t="s">
        <v>7</v>
      </c>
      <c r="O53" s="13" t="s">
        <v>7</v>
      </c>
      <c r="P53" s="13" t="s">
        <v>7</v>
      </c>
      <c r="Q53" s="13" t="s">
        <v>7</v>
      </c>
      <c r="R53" s="13" t="s">
        <v>7</v>
      </c>
      <c r="S53" s="13" t="s">
        <v>7</v>
      </c>
      <c r="T53" s="13" t="s">
        <v>62</v>
      </c>
      <c r="U53" s="13" t="s">
        <v>7</v>
      </c>
      <c r="V53" s="13" t="s">
        <v>7</v>
      </c>
    </row>
    <row r="54" spans="1:22" ht="25.5">
      <c r="A54" s="9" t="s">
        <v>384</v>
      </c>
      <c r="B54" s="13" t="s">
        <v>62</v>
      </c>
      <c r="C54" s="13"/>
      <c r="D54" s="13"/>
      <c r="E54" s="13"/>
      <c r="F54" s="13"/>
      <c r="G54" s="13" t="s">
        <v>7</v>
      </c>
      <c r="H54" s="13"/>
      <c r="I54" s="13" t="s">
        <v>62</v>
      </c>
      <c r="J54" s="13" t="s">
        <v>62</v>
      </c>
      <c r="K54" s="13"/>
      <c r="L54" s="13"/>
      <c r="M54" s="13"/>
      <c r="N54" s="13" t="s">
        <v>62</v>
      </c>
      <c r="O54" s="13" t="s">
        <v>62</v>
      </c>
      <c r="P54" s="13" t="s">
        <v>62</v>
      </c>
      <c r="Q54" s="13" t="s">
        <v>62</v>
      </c>
      <c r="R54" s="13" t="s">
        <v>7</v>
      </c>
      <c r="S54" s="13" t="s">
        <v>62</v>
      </c>
      <c r="T54" s="13" t="s">
        <v>62</v>
      </c>
      <c r="U54" s="13" t="s">
        <v>7</v>
      </c>
      <c r="V54" s="13" t="s">
        <v>62</v>
      </c>
    </row>
    <row r="55" spans="1:22" ht="25.5">
      <c r="A55" s="9" t="s">
        <v>385</v>
      </c>
      <c r="B55" s="13" t="s">
        <v>62</v>
      </c>
      <c r="C55" s="13"/>
      <c r="D55" s="13"/>
      <c r="E55" s="13"/>
      <c r="F55" s="13"/>
      <c r="G55" s="13" t="s">
        <v>7</v>
      </c>
      <c r="H55" s="13"/>
      <c r="I55" s="13" t="s">
        <v>7</v>
      </c>
      <c r="J55" s="13" t="s">
        <v>7</v>
      </c>
      <c r="K55" s="13"/>
      <c r="L55" s="13"/>
      <c r="M55" s="13"/>
      <c r="N55" s="13" t="s">
        <v>62</v>
      </c>
      <c r="O55" s="13" t="s">
        <v>62</v>
      </c>
      <c r="P55" s="13" t="s">
        <v>62</v>
      </c>
      <c r="Q55" s="13" t="s">
        <v>62</v>
      </c>
      <c r="R55" s="13" t="s">
        <v>7</v>
      </c>
      <c r="S55" s="13" t="s">
        <v>7</v>
      </c>
      <c r="T55" s="13" t="s">
        <v>62</v>
      </c>
      <c r="U55" s="13" t="s">
        <v>7</v>
      </c>
      <c r="V55" s="13" t="s">
        <v>62</v>
      </c>
    </row>
    <row r="56" spans="1:22" ht="25.5">
      <c r="A56" s="9" t="s">
        <v>388</v>
      </c>
      <c r="B56" s="13" t="s">
        <v>62</v>
      </c>
      <c r="C56" s="13"/>
      <c r="D56" s="13"/>
      <c r="E56" s="13"/>
      <c r="F56" s="13"/>
      <c r="G56" s="13" t="s">
        <v>7</v>
      </c>
      <c r="H56" s="13"/>
      <c r="I56" s="13" t="s">
        <v>62</v>
      </c>
      <c r="J56" s="13" t="s">
        <v>7</v>
      </c>
      <c r="K56" s="13"/>
      <c r="L56" s="13"/>
      <c r="M56" s="13"/>
      <c r="N56" s="13" t="s">
        <v>62</v>
      </c>
      <c r="O56" s="13" t="s">
        <v>62</v>
      </c>
      <c r="P56" s="13" t="s">
        <v>62</v>
      </c>
      <c r="Q56" s="13" t="s">
        <v>62</v>
      </c>
      <c r="R56" s="13" t="s">
        <v>7</v>
      </c>
      <c r="S56" s="13" t="s">
        <v>7</v>
      </c>
      <c r="T56" s="13" t="s">
        <v>62</v>
      </c>
      <c r="U56" s="13" t="s">
        <v>7</v>
      </c>
      <c r="V56" s="13" t="s">
        <v>62</v>
      </c>
    </row>
    <row r="57" spans="1:22">
      <c r="A57" s="9" t="s">
        <v>389</v>
      </c>
      <c r="B57" s="13" t="s">
        <v>62</v>
      </c>
      <c r="C57" s="13"/>
      <c r="D57" s="13"/>
      <c r="E57" s="13"/>
      <c r="F57" s="13"/>
      <c r="G57" s="13" t="s">
        <v>62</v>
      </c>
      <c r="H57" s="13"/>
      <c r="I57" s="13" t="s">
        <v>62</v>
      </c>
      <c r="J57" s="13" t="s">
        <v>62</v>
      </c>
      <c r="K57" s="13"/>
      <c r="L57" s="13"/>
      <c r="M57" s="13"/>
      <c r="N57" s="13" t="s">
        <v>62</v>
      </c>
      <c r="O57" s="13" t="s">
        <v>62</v>
      </c>
      <c r="P57" s="13" t="s">
        <v>62</v>
      </c>
      <c r="Q57" s="13" t="s">
        <v>62</v>
      </c>
      <c r="R57" s="13" t="s">
        <v>62</v>
      </c>
      <c r="S57" s="13" t="s">
        <v>62</v>
      </c>
      <c r="T57" s="13" t="s">
        <v>7</v>
      </c>
      <c r="U57" s="13" t="s">
        <v>62</v>
      </c>
      <c r="V57" s="13" t="s">
        <v>62</v>
      </c>
    </row>
    <row r="58" spans="1:22" ht="25.5">
      <c r="A58" s="9" t="s">
        <v>390</v>
      </c>
      <c r="B58" s="13" t="s">
        <v>62</v>
      </c>
      <c r="C58" s="13"/>
      <c r="D58" s="13"/>
      <c r="E58" s="13"/>
      <c r="F58" s="13"/>
      <c r="G58" s="13" t="s">
        <v>62</v>
      </c>
      <c r="H58" s="13"/>
      <c r="I58" s="13" t="s">
        <v>62</v>
      </c>
      <c r="J58" s="13" t="s">
        <v>62</v>
      </c>
      <c r="K58" s="13"/>
      <c r="L58" s="13" t="s">
        <v>62</v>
      </c>
      <c r="M58" s="13"/>
      <c r="N58" s="13" t="s">
        <v>62</v>
      </c>
      <c r="O58" s="13" t="s">
        <v>62</v>
      </c>
      <c r="P58" s="13" t="s">
        <v>62</v>
      </c>
      <c r="Q58" s="13" t="s">
        <v>62</v>
      </c>
      <c r="R58" s="13" t="s">
        <v>62</v>
      </c>
      <c r="S58" s="13" t="s">
        <v>62</v>
      </c>
      <c r="T58" s="13" t="s">
        <v>62</v>
      </c>
      <c r="U58" s="13" t="s">
        <v>62</v>
      </c>
      <c r="V58" s="13" t="s">
        <v>62</v>
      </c>
    </row>
    <row r="59" spans="1:22">
      <c r="A59" s="9" t="s">
        <v>391</v>
      </c>
      <c r="B59" s="13" t="s">
        <v>7</v>
      </c>
      <c r="C59" s="13"/>
      <c r="D59" s="13"/>
      <c r="E59" s="13"/>
      <c r="F59" s="13"/>
      <c r="G59" s="13" t="s">
        <v>7</v>
      </c>
      <c r="H59" s="13"/>
      <c r="I59" s="13" t="s">
        <v>7</v>
      </c>
      <c r="J59" s="13" t="s">
        <v>7</v>
      </c>
      <c r="K59" s="13"/>
      <c r="L59" s="13" t="s">
        <v>7</v>
      </c>
      <c r="M59" s="13"/>
      <c r="N59" s="13" t="s">
        <v>62</v>
      </c>
      <c r="O59" s="13" t="s">
        <v>7</v>
      </c>
      <c r="P59" s="13" t="s">
        <v>7</v>
      </c>
      <c r="Q59" s="13" t="s">
        <v>7</v>
      </c>
      <c r="R59" s="13" t="s">
        <v>7</v>
      </c>
      <c r="S59" s="13" t="s">
        <v>7</v>
      </c>
      <c r="T59" s="13" t="s">
        <v>62</v>
      </c>
      <c r="U59" s="13" t="s">
        <v>7</v>
      </c>
      <c r="V59" s="13" t="s">
        <v>7</v>
      </c>
    </row>
    <row r="60" spans="1:22">
      <c r="A60" s="9" t="s">
        <v>392</v>
      </c>
      <c r="B60" s="13" t="s">
        <v>62</v>
      </c>
      <c r="C60" s="13"/>
      <c r="D60" s="13"/>
      <c r="E60" s="13"/>
      <c r="F60" s="13"/>
      <c r="G60" s="13" t="s">
        <v>7</v>
      </c>
      <c r="H60" s="13"/>
      <c r="I60" s="13" t="s">
        <v>62</v>
      </c>
      <c r="J60" s="13" t="s">
        <v>62</v>
      </c>
      <c r="K60" s="13"/>
      <c r="L60" s="13" t="s">
        <v>62</v>
      </c>
      <c r="M60" s="13"/>
      <c r="N60" s="13" t="s">
        <v>62</v>
      </c>
      <c r="O60" s="13" t="s">
        <v>62</v>
      </c>
      <c r="P60" s="13" t="s">
        <v>62</v>
      </c>
      <c r="Q60" s="13" t="s">
        <v>62</v>
      </c>
      <c r="R60" s="13" t="s">
        <v>7</v>
      </c>
      <c r="S60" s="13" t="s">
        <v>62</v>
      </c>
      <c r="T60" s="13" t="s">
        <v>62</v>
      </c>
      <c r="U60" s="13" t="s">
        <v>7</v>
      </c>
      <c r="V60" s="13" t="s">
        <v>62</v>
      </c>
    </row>
    <row r="61" spans="1:22">
      <c r="A61" s="9" t="s">
        <v>393</v>
      </c>
      <c r="B61" s="13" t="s">
        <v>62</v>
      </c>
      <c r="C61" s="13"/>
      <c r="D61" s="13"/>
      <c r="E61" s="13"/>
      <c r="F61" s="13"/>
      <c r="G61" s="13" t="s">
        <v>7</v>
      </c>
      <c r="H61" s="13"/>
      <c r="I61" s="13" t="s">
        <v>7</v>
      </c>
      <c r="J61" s="13" t="s">
        <v>7</v>
      </c>
      <c r="K61" s="13"/>
      <c r="L61" s="13" t="s">
        <v>62</v>
      </c>
      <c r="M61" s="13"/>
      <c r="N61" s="13" t="s">
        <v>62</v>
      </c>
      <c r="O61" s="13" t="s">
        <v>62</v>
      </c>
      <c r="P61" s="13" t="s">
        <v>62</v>
      </c>
      <c r="Q61" s="13" t="s">
        <v>62</v>
      </c>
      <c r="R61" s="13" t="s">
        <v>7</v>
      </c>
      <c r="S61" s="13" t="s">
        <v>7</v>
      </c>
      <c r="T61" s="13" t="s">
        <v>62</v>
      </c>
      <c r="U61" s="13" t="s">
        <v>7</v>
      </c>
      <c r="V61" s="13" t="s">
        <v>62</v>
      </c>
    </row>
    <row r="62" spans="1:22">
      <c r="A62" s="9" t="s">
        <v>394</v>
      </c>
      <c r="B62" s="13" t="s">
        <v>62</v>
      </c>
      <c r="C62" s="13"/>
      <c r="D62" s="13"/>
      <c r="E62" s="13"/>
      <c r="F62" s="13"/>
      <c r="G62" s="13" t="s">
        <v>7</v>
      </c>
      <c r="H62" s="13"/>
      <c r="I62" s="13" t="s">
        <v>62</v>
      </c>
      <c r="J62" s="13" t="s">
        <v>7</v>
      </c>
      <c r="K62" s="13"/>
      <c r="L62" s="13" t="s">
        <v>62</v>
      </c>
      <c r="M62" s="13"/>
      <c r="N62" s="13" t="s">
        <v>62</v>
      </c>
      <c r="O62" s="13" t="s">
        <v>62</v>
      </c>
      <c r="P62" s="13" t="s">
        <v>62</v>
      </c>
      <c r="Q62" s="13" t="s">
        <v>62</v>
      </c>
      <c r="R62" s="13" t="s">
        <v>7</v>
      </c>
      <c r="S62" s="13" t="s">
        <v>7</v>
      </c>
      <c r="T62" s="13" t="s">
        <v>62</v>
      </c>
      <c r="U62" s="13" t="s">
        <v>7</v>
      </c>
      <c r="V62" s="13" t="s">
        <v>62</v>
      </c>
    </row>
    <row r="63" spans="1:22">
      <c r="A63" s="9" t="s">
        <v>395</v>
      </c>
      <c r="B63" s="13" t="s">
        <v>62</v>
      </c>
      <c r="C63" s="13"/>
      <c r="D63" s="13"/>
      <c r="E63" s="13"/>
      <c r="F63" s="13"/>
      <c r="G63" s="13" t="s">
        <v>62</v>
      </c>
      <c r="H63" s="13"/>
      <c r="I63" s="13" t="s">
        <v>62</v>
      </c>
      <c r="J63" s="13" t="s">
        <v>62</v>
      </c>
      <c r="K63" s="13"/>
      <c r="L63" s="13" t="s">
        <v>62</v>
      </c>
      <c r="M63" s="13"/>
      <c r="N63" s="13" t="s">
        <v>7</v>
      </c>
      <c r="O63" s="13" t="s">
        <v>62</v>
      </c>
      <c r="P63" s="13" t="s">
        <v>62</v>
      </c>
      <c r="Q63" s="13" t="s">
        <v>62</v>
      </c>
      <c r="R63" s="13" t="s">
        <v>62</v>
      </c>
      <c r="S63" s="13" t="s">
        <v>62</v>
      </c>
      <c r="T63" s="13" t="s">
        <v>7</v>
      </c>
      <c r="U63" s="13" t="s">
        <v>62</v>
      </c>
      <c r="V63" s="13" t="s">
        <v>62</v>
      </c>
    </row>
    <row r="64" spans="1:22">
      <c r="A64" s="9" t="s">
        <v>396</v>
      </c>
      <c r="B64" s="13" t="s">
        <v>62</v>
      </c>
      <c r="C64" s="13"/>
      <c r="D64" s="13"/>
      <c r="E64" s="13"/>
      <c r="F64" s="13"/>
      <c r="G64" s="13" t="s">
        <v>62</v>
      </c>
      <c r="H64" s="13"/>
      <c r="I64" s="13" t="s">
        <v>62</v>
      </c>
      <c r="J64" s="13" t="s">
        <v>62</v>
      </c>
      <c r="K64" s="13"/>
      <c r="L64" s="13" t="s">
        <v>62</v>
      </c>
      <c r="M64" s="13"/>
      <c r="N64" s="13" t="s">
        <v>62</v>
      </c>
      <c r="O64" s="13" t="s">
        <v>62</v>
      </c>
      <c r="P64" s="13" t="s">
        <v>62</v>
      </c>
      <c r="Q64" s="13" t="s">
        <v>62</v>
      </c>
      <c r="R64" s="13" t="s">
        <v>62</v>
      </c>
      <c r="S64" s="13" t="s">
        <v>62</v>
      </c>
      <c r="T64" s="13" t="s">
        <v>62</v>
      </c>
      <c r="U64" s="13" t="s">
        <v>62</v>
      </c>
      <c r="V64" s="13" t="s">
        <v>62</v>
      </c>
    </row>
    <row r="65" spans="1:22">
      <c r="A65" s="9" t="s">
        <v>397</v>
      </c>
      <c r="B65" s="13" t="s">
        <v>72</v>
      </c>
      <c r="C65" s="13"/>
      <c r="D65" s="13"/>
      <c r="E65" s="13"/>
      <c r="F65" s="13"/>
      <c r="G65" s="13" t="s">
        <v>7</v>
      </c>
      <c r="H65" s="13"/>
      <c r="I65" s="13" t="s">
        <v>7</v>
      </c>
      <c r="J65" s="13" t="s">
        <v>62</v>
      </c>
      <c r="K65" s="13"/>
      <c r="L65" s="13" t="s">
        <v>7</v>
      </c>
      <c r="M65" s="13"/>
      <c r="N65" s="13" t="s">
        <v>62</v>
      </c>
      <c r="O65" s="13" t="s">
        <v>7</v>
      </c>
      <c r="P65" s="13" t="s">
        <v>7</v>
      </c>
      <c r="Q65" s="13" t="s">
        <v>7</v>
      </c>
      <c r="R65" s="13" t="s">
        <v>7</v>
      </c>
      <c r="S65" s="13" t="s">
        <v>7</v>
      </c>
      <c r="T65" s="13" t="s">
        <v>7</v>
      </c>
      <c r="U65" s="13" t="s">
        <v>7</v>
      </c>
      <c r="V65" s="13" t="s">
        <v>7</v>
      </c>
    </row>
    <row r="66" spans="1:22">
      <c r="A66" s="9" t="s">
        <v>398</v>
      </c>
      <c r="B66" s="13" t="s">
        <v>72</v>
      </c>
      <c r="C66" s="13"/>
      <c r="D66" s="13"/>
      <c r="E66" s="13"/>
      <c r="F66" s="13"/>
      <c r="G66" s="13" t="s">
        <v>7</v>
      </c>
      <c r="H66" s="13"/>
      <c r="I66" s="13" t="s">
        <v>62</v>
      </c>
      <c r="J66" s="13" t="s">
        <v>62</v>
      </c>
      <c r="K66" s="13"/>
      <c r="L66" s="13" t="s">
        <v>62</v>
      </c>
      <c r="M66" s="13"/>
      <c r="N66" s="13" t="s">
        <v>7</v>
      </c>
      <c r="O66" s="13" t="s">
        <v>62</v>
      </c>
      <c r="P66" s="13" t="s">
        <v>7</v>
      </c>
      <c r="Q66" s="13" t="s">
        <v>62</v>
      </c>
      <c r="R66" s="13" t="s">
        <v>7</v>
      </c>
      <c r="S66" s="13" t="s">
        <v>62</v>
      </c>
      <c r="T66" s="13" t="s">
        <v>62</v>
      </c>
      <c r="U66" s="13" t="s">
        <v>7</v>
      </c>
      <c r="V66" s="13" t="s">
        <v>62</v>
      </c>
    </row>
    <row r="67" spans="1:22">
      <c r="A67" s="9" t="s">
        <v>399</v>
      </c>
      <c r="B67" s="13" t="s">
        <v>72</v>
      </c>
      <c r="C67" s="13"/>
      <c r="D67" s="13"/>
      <c r="E67" s="13"/>
      <c r="F67" s="13"/>
      <c r="G67" s="13" t="s">
        <v>7</v>
      </c>
      <c r="H67" s="13"/>
      <c r="I67" s="13" t="s">
        <v>7</v>
      </c>
      <c r="J67" s="13" t="s">
        <v>7</v>
      </c>
      <c r="K67" s="13"/>
      <c r="L67" s="13" t="s">
        <v>62</v>
      </c>
      <c r="M67" s="13"/>
      <c r="N67" s="13" t="s">
        <v>62</v>
      </c>
      <c r="O67" s="13" t="s">
        <v>62</v>
      </c>
      <c r="P67" s="13" t="s">
        <v>62</v>
      </c>
      <c r="Q67" s="13" t="s">
        <v>62</v>
      </c>
      <c r="R67" s="13" t="s">
        <v>7</v>
      </c>
      <c r="S67" s="13" t="s">
        <v>7</v>
      </c>
      <c r="T67" s="13" t="s">
        <v>62</v>
      </c>
      <c r="U67" s="13" t="s">
        <v>7</v>
      </c>
      <c r="V67" s="13" t="s">
        <v>62</v>
      </c>
    </row>
    <row r="68" spans="1:22">
      <c r="A68" s="9" t="s">
        <v>400</v>
      </c>
      <c r="B68" s="13" t="s">
        <v>72</v>
      </c>
      <c r="C68" s="13"/>
      <c r="D68" s="13"/>
      <c r="E68" s="13"/>
      <c r="F68" s="13"/>
      <c r="G68" s="13" t="s">
        <v>7</v>
      </c>
      <c r="H68" s="13"/>
      <c r="I68" s="13" t="s">
        <v>62</v>
      </c>
      <c r="J68" s="13" t="s">
        <v>7</v>
      </c>
      <c r="K68" s="13"/>
      <c r="L68" s="13" t="s">
        <v>62</v>
      </c>
      <c r="M68" s="13"/>
      <c r="N68" s="13" t="s">
        <v>62</v>
      </c>
      <c r="O68" s="13" t="s">
        <v>62</v>
      </c>
      <c r="P68" s="13" t="s">
        <v>7</v>
      </c>
      <c r="Q68" s="13" t="s">
        <v>62</v>
      </c>
      <c r="R68" s="13" t="s">
        <v>7</v>
      </c>
      <c r="S68" s="13" t="s">
        <v>7</v>
      </c>
      <c r="T68" s="13" t="s">
        <v>62</v>
      </c>
      <c r="U68" s="13" t="s">
        <v>7</v>
      </c>
      <c r="V68" s="13" t="s">
        <v>62</v>
      </c>
    </row>
    <row r="69" spans="1:22">
      <c r="A69" s="9" t="s">
        <v>401</v>
      </c>
      <c r="B69" s="13" t="s">
        <v>72</v>
      </c>
      <c r="C69" s="13"/>
      <c r="D69" s="13"/>
      <c r="E69" s="13"/>
      <c r="F69" s="13"/>
      <c r="G69" s="13" t="s">
        <v>62</v>
      </c>
      <c r="H69" s="13"/>
      <c r="I69" s="13" t="s">
        <v>62</v>
      </c>
      <c r="J69" s="13" t="s">
        <v>62</v>
      </c>
      <c r="K69" s="13"/>
      <c r="L69" s="13" t="s">
        <v>62</v>
      </c>
      <c r="M69" s="13"/>
      <c r="N69" s="13" t="s">
        <v>62</v>
      </c>
      <c r="O69" s="13" t="s">
        <v>62</v>
      </c>
      <c r="P69" s="13" t="s">
        <v>62</v>
      </c>
      <c r="Q69" s="13" t="s">
        <v>62</v>
      </c>
      <c r="R69" s="13" t="s">
        <v>62</v>
      </c>
      <c r="S69" s="13" t="s">
        <v>62</v>
      </c>
      <c r="T69" s="13" t="s">
        <v>62</v>
      </c>
      <c r="U69" s="13" t="s">
        <v>62</v>
      </c>
      <c r="V69" s="13" t="s">
        <v>62</v>
      </c>
    </row>
    <row r="70" spans="1:22">
      <c r="A70" s="9" t="s">
        <v>402</v>
      </c>
      <c r="B70" s="13" t="s">
        <v>7</v>
      </c>
      <c r="C70" s="13"/>
      <c r="D70" s="13"/>
      <c r="E70" s="13"/>
      <c r="F70" s="13"/>
      <c r="G70" s="13" t="s">
        <v>62</v>
      </c>
      <c r="H70" s="13"/>
      <c r="I70" s="13" t="s">
        <v>62</v>
      </c>
      <c r="J70" s="13" t="s">
        <v>62</v>
      </c>
      <c r="K70" s="13"/>
      <c r="L70" s="13" t="s">
        <v>62</v>
      </c>
      <c r="M70" s="13"/>
      <c r="N70" s="13" t="s">
        <v>62</v>
      </c>
      <c r="O70" s="13" t="s">
        <v>62</v>
      </c>
      <c r="P70" s="13" t="s">
        <v>62</v>
      </c>
      <c r="Q70" s="13" t="s">
        <v>62</v>
      </c>
      <c r="R70" s="13" t="s">
        <v>62</v>
      </c>
      <c r="S70" s="13" t="s">
        <v>62</v>
      </c>
      <c r="T70" s="13" t="s">
        <v>62</v>
      </c>
      <c r="U70" s="13" t="s">
        <v>62</v>
      </c>
      <c r="V70" s="13" t="s">
        <v>62</v>
      </c>
    </row>
    <row r="71" spans="1:22">
      <c r="A71" s="9" t="s">
        <v>403</v>
      </c>
      <c r="B71" s="13" t="s">
        <v>72</v>
      </c>
      <c r="C71" s="13"/>
      <c r="D71" s="13"/>
      <c r="E71" s="13"/>
      <c r="F71" s="13"/>
      <c r="G71" s="13" t="s">
        <v>7</v>
      </c>
      <c r="H71" s="13"/>
      <c r="I71" s="13" t="s">
        <v>7</v>
      </c>
      <c r="J71" s="13" t="s">
        <v>62</v>
      </c>
      <c r="K71" s="13"/>
      <c r="L71" s="13" t="s">
        <v>7</v>
      </c>
      <c r="M71" s="13"/>
      <c r="N71" s="13" t="s">
        <v>72</v>
      </c>
      <c r="O71" s="13" t="s">
        <v>7</v>
      </c>
      <c r="P71" s="13" t="s">
        <v>62</v>
      </c>
      <c r="Q71" s="13" t="s">
        <v>7</v>
      </c>
      <c r="R71" s="13" t="s">
        <v>7</v>
      </c>
      <c r="S71" s="13" t="s">
        <v>7</v>
      </c>
      <c r="T71" s="13" t="s">
        <v>7</v>
      </c>
      <c r="U71" s="13" t="s">
        <v>72</v>
      </c>
      <c r="V71" s="13" t="s">
        <v>7</v>
      </c>
    </row>
    <row r="72" spans="1:22">
      <c r="A72" s="9" t="s">
        <v>404</v>
      </c>
      <c r="B72" s="13" t="s">
        <v>72</v>
      </c>
      <c r="C72" s="13"/>
      <c r="D72" s="13"/>
      <c r="E72" s="13"/>
      <c r="F72" s="13"/>
      <c r="G72" s="13" t="s">
        <v>7</v>
      </c>
      <c r="H72" s="13"/>
      <c r="I72" s="13" t="s">
        <v>62</v>
      </c>
      <c r="J72" s="13" t="s">
        <v>62</v>
      </c>
      <c r="K72" s="13"/>
      <c r="L72" s="13" t="s">
        <v>62</v>
      </c>
      <c r="M72" s="13"/>
      <c r="N72" s="13" t="s">
        <v>72</v>
      </c>
      <c r="O72" s="13" t="s">
        <v>62</v>
      </c>
      <c r="P72" s="13" t="s">
        <v>62</v>
      </c>
      <c r="Q72" s="13" t="s">
        <v>62</v>
      </c>
      <c r="R72" s="13" t="s">
        <v>7</v>
      </c>
      <c r="S72" s="13" t="s">
        <v>7</v>
      </c>
      <c r="T72" s="13" t="s">
        <v>62</v>
      </c>
      <c r="U72" s="13" t="s">
        <v>72</v>
      </c>
      <c r="V72" s="13" t="s">
        <v>62</v>
      </c>
    </row>
    <row r="73" spans="1:22">
      <c r="A73" s="9" t="s">
        <v>406</v>
      </c>
      <c r="B73" s="13" t="s">
        <v>72</v>
      </c>
      <c r="C73" s="13"/>
      <c r="D73" s="13"/>
      <c r="E73" s="13"/>
      <c r="F73" s="13"/>
      <c r="G73" s="13" t="s">
        <v>7</v>
      </c>
      <c r="H73" s="13"/>
      <c r="I73" s="13" t="s">
        <v>7</v>
      </c>
      <c r="J73" s="13" t="s">
        <v>7</v>
      </c>
      <c r="K73" s="13"/>
      <c r="L73" s="13" t="s">
        <v>62</v>
      </c>
      <c r="M73" s="13"/>
      <c r="N73" s="13" t="s">
        <v>72</v>
      </c>
      <c r="O73" s="13" t="s">
        <v>62</v>
      </c>
      <c r="P73" s="13" t="s">
        <v>62</v>
      </c>
      <c r="Q73" s="13" t="s">
        <v>62</v>
      </c>
      <c r="R73" s="13" t="s">
        <v>7</v>
      </c>
      <c r="S73" s="13" t="s">
        <v>62</v>
      </c>
      <c r="T73" s="13" t="s">
        <v>62</v>
      </c>
      <c r="U73" s="13" t="s">
        <v>72</v>
      </c>
      <c r="V73" s="13" t="s">
        <v>62</v>
      </c>
    </row>
    <row r="74" spans="1:22">
      <c r="A74" s="9" t="s">
        <v>411</v>
      </c>
      <c r="B74" s="13" t="s">
        <v>72</v>
      </c>
      <c r="C74" s="13"/>
      <c r="D74" s="13"/>
      <c r="E74" s="13"/>
      <c r="F74" s="13"/>
      <c r="G74" s="13" t="s">
        <v>7</v>
      </c>
      <c r="H74" s="13"/>
      <c r="I74" s="13" t="s">
        <v>62</v>
      </c>
      <c r="J74" s="13" t="s">
        <v>7</v>
      </c>
      <c r="K74" s="13"/>
      <c r="L74" s="13" t="s">
        <v>62</v>
      </c>
      <c r="M74" s="13"/>
      <c r="N74" s="13" t="s">
        <v>72</v>
      </c>
      <c r="O74" s="13" t="s">
        <v>62</v>
      </c>
      <c r="P74" s="13" t="s">
        <v>7</v>
      </c>
      <c r="Q74" s="13" t="s">
        <v>62</v>
      </c>
      <c r="R74" s="13" t="s">
        <v>7</v>
      </c>
      <c r="S74" s="13" t="s">
        <v>7</v>
      </c>
      <c r="T74" s="13" t="s">
        <v>62</v>
      </c>
      <c r="U74" s="13" t="s">
        <v>72</v>
      </c>
      <c r="V74" s="13" t="s">
        <v>62</v>
      </c>
    </row>
    <row r="75" spans="1:22">
      <c r="A75" s="9" t="s">
        <v>418</v>
      </c>
      <c r="B75" s="13" t="s">
        <v>72</v>
      </c>
      <c r="C75" s="13"/>
      <c r="D75" s="13"/>
      <c r="E75" s="13"/>
      <c r="F75" s="13"/>
      <c r="G75" s="13" t="s">
        <v>62</v>
      </c>
      <c r="H75" s="13"/>
      <c r="I75" s="13" t="s">
        <v>62</v>
      </c>
      <c r="J75" s="13" t="s">
        <v>62</v>
      </c>
      <c r="K75" s="13"/>
      <c r="L75" s="13" t="s">
        <v>62</v>
      </c>
      <c r="M75" s="13"/>
      <c r="N75" s="13" t="s">
        <v>72</v>
      </c>
      <c r="O75" s="13" t="s">
        <v>62</v>
      </c>
      <c r="P75" s="13" t="s">
        <v>62</v>
      </c>
      <c r="Q75" s="13" t="s">
        <v>62</v>
      </c>
      <c r="R75" s="13" t="s">
        <v>62</v>
      </c>
      <c r="S75" s="13" t="s">
        <v>62</v>
      </c>
      <c r="T75" s="13" t="s">
        <v>62</v>
      </c>
      <c r="U75" s="13" t="s">
        <v>72</v>
      </c>
      <c r="V75" s="13" t="s">
        <v>62</v>
      </c>
    </row>
    <row r="76" spans="1:22">
      <c r="A76" s="4" t="s">
        <v>420</v>
      </c>
      <c r="B76" s="15" t="s">
        <v>7</v>
      </c>
      <c r="C76" s="15"/>
      <c r="D76" s="15"/>
      <c r="E76" s="15"/>
      <c r="F76" s="15"/>
      <c r="G76" s="15" t="s">
        <v>62</v>
      </c>
      <c r="H76" s="15"/>
      <c r="I76" s="15" t="s">
        <v>62</v>
      </c>
      <c r="J76" s="15" t="s">
        <v>62</v>
      </c>
      <c r="K76" s="15"/>
      <c r="L76" s="15" t="s">
        <v>62</v>
      </c>
      <c r="M76" s="15"/>
      <c r="N76" s="15" t="s">
        <v>72</v>
      </c>
      <c r="O76" s="15" t="s">
        <v>62</v>
      </c>
      <c r="P76" s="15" t="s">
        <v>62</v>
      </c>
      <c r="Q76" s="15" t="s">
        <v>62</v>
      </c>
      <c r="R76" s="15" t="s">
        <v>62</v>
      </c>
      <c r="S76" s="15" t="s">
        <v>62</v>
      </c>
      <c r="T76" s="15" t="s">
        <v>62</v>
      </c>
      <c r="U76" s="15" t="s">
        <v>7</v>
      </c>
      <c r="V76" s="15" t="s">
        <v>62</v>
      </c>
    </row>
    <row r="77" spans="1:22" ht="267.75">
      <c r="A77" s="37" t="s">
        <v>425</v>
      </c>
      <c r="B77" s="38" t="s">
        <v>440</v>
      </c>
      <c r="C77" s="38"/>
      <c r="D77" s="38"/>
      <c r="E77" s="38"/>
      <c r="F77" s="38"/>
      <c r="G77" s="38"/>
      <c r="H77" s="38"/>
      <c r="I77" s="38"/>
      <c r="J77" s="38"/>
      <c r="K77" s="38"/>
      <c r="L77" s="38"/>
      <c r="M77" s="38"/>
      <c r="N77" s="38"/>
      <c r="O77" s="38"/>
      <c r="P77" s="38" t="s">
        <v>449</v>
      </c>
      <c r="Q77" s="38" t="s">
        <v>450</v>
      </c>
      <c r="R77" s="38"/>
      <c r="S77" s="38" t="s">
        <v>451</v>
      </c>
      <c r="T77" s="38"/>
      <c r="U77" s="38"/>
      <c r="V77" s="38"/>
    </row>
  </sheetData>
  <pageMargins left="0.11811023622047245" right="0.11811023622047245" top="0.74803149606299213" bottom="0.74803149606299213" header="0.31496062992125984" footer="0.31496062992125984"/>
  <pageSetup paperSize="9" scale="55" fitToWidth="2" fitToHeight="2" orientation="landscape"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V76"/>
  <sheetViews>
    <sheetView workbookViewId="0">
      <pane xSplit="1" ySplit="3" topLeftCell="B4" activePane="bottomRight" state="frozen"/>
      <selection activeCell="A13" sqref="A13"/>
      <selection pane="topRight" activeCell="A13" sqref="A13"/>
      <selection pane="bottomLeft" activeCell="A13" sqref="A13"/>
      <selection pane="bottomRight" activeCell="A3" sqref="A3"/>
    </sheetView>
  </sheetViews>
  <sheetFormatPr baseColWidth="10" defaultColWidth="17.28515625" defaultRowHeight="12.75"/>
  <cols>
    <col min="1" max="1" width="54.28515625" customWidth="1"/>
    <col min="2" max="5" width="18.140625" customWidth="1"/>
    <col min="6" max="6" width="18.140625" hidden="1" customWidth="1"/>
    <col min="7" max="10" width="18.140625" customWidth="1"/>
    <col min="11" max="11" width="18.140625" hidden="1" customWidth="1"/>
    <col min="12" max="17" width="18.140625" customWidth="1"/>
    <col min="18" max="18" width="18.140625" hidden="1" customWidth="1"/>
    <col min="19" max="19" width="18.140625" customWidth="1"/>
    <col min="20" max="20" width="18.140625" hidden="1" customWidth="1"/>
    <col min="21" max="22" width="18.140625" customWidth="1"/>
  </cols>
  <sheetData>
    <row r="1" spans="1:22" ht="30" customHeight="1"/>
    <row r="2" spans="1:22" ht="15.75">
      <c r="A2" s="50" t="s">
        <v>852</v>
      </c>
    </row>
    <row r="3" spans="1:22">
      <c r="A3" s="3" t="s">
        <v>2</v>
      </c>
      <c r="B3" s="2" t="str">
        <f ca="1">IFERROR(__xludf.DUMMYFUNCTION("IFERROR(importrange(INDIRECT(""'Answers to EASI'!C""&amp;COLUMN()),$A$1&amp;""!B:B""),CONCATENATE(""Loading: "",'Answers to EASI'!A28))"),"Austria")</f>
        <v>Austria</v>
      </c>
      <c r="C3" s="2" t="str">
        <f ca="1">IFERROR(__xludf.DUMMYFUNCTION("IFERROR(importrange(INDIRECT(""'Answers to EASI'!C""&amp;COLUMN()),$A$1&amp;""!B:B""),CONCATENATE(""Loading: "",'Answers to EASI'!B28))"),"Belgium")</f>
        <v>Belgium</v>
      </c>
      <c r="D3" s="2" t="str">
        <f ca="1">IFERROR(__xludf.DUMMYFUNCTION("IFERROR(importrange(INDIRECT(""'Answers to EASI'!C""&amp;COLUMN()),$A$1&amp;""!B:B""),CONCATENATE(""Loading: "",'Answers to EASI'!C28))"),"Bulgaria")</f>
        <v>Bulgaria</v>
      </c>
      <c r="E3" s="2" t="str">
        <f ca="1">IFERROR(__xludf.DUMMYFUNCTION("IFERROR(importrange(INDIRECT(""'Answers to EASI'!C""&amp;COLUMN()),$A$1&amp;""!B:B""),CONCATENATE(""Loading: "",'Answers to EASI'!D28))"),"Czech Republic")</f>
        <v>Czech Republic</v>
      </c>
      <c r="F3" s="2" t="str">
        <f ca="1">IFERROR(__xludf.DUMMYFUNCTION("IFERROR(importrange(INDIRECT(""'Answers to EASI'!C""&amp;COLUMN()),$A$1&amp;""!B:B""),CONCATENATE(""Loading: "",'Answers to EASI'!E28))"),"Denmark")</f>
        <v>Denmark</v>
      </c>
      <c r="G3" s="2" t="str">
        <f ca="1">IFERROR(__xludf.DUMMYFUNCTION("IFERROR(importrange(INDIRECT(""'Answers to EASI'!C""&amp;COLUMN()),$A$1&amp;""!B:B""),CONCATENATE(""Loading: "",'Answers to EASI'!F28))"),"Finland")</f>
        <v>Finland</v>
      </c>
      <c r="H3" s="2" t="str">
        <f ca="1">IFERROR(__xludf.DUMMYFUNCTION("IFERROR(importrange(INDIRECT(""'Answers to EASI'!C""&amp;COLUMN()),$A$1&amp;""!B:B""),CONCATENATE(""Loading: "",'Answers to EASI'!G28))"),"France")</f>
        <v>France</v>
      </c>
      <c r="I3" s="2" t="str">
        <f ca="1">IFERROR(__xludf.DUMMYFUNCTION("IFERROR(importrange(INDIRECT(""'Answers to EASI'!C""&amp;COLUMN()),$A$1&amp;""!B:B""),CONCATENATE(""Loading: "",'Answers to EASI'!H28))"),"Germany")</f>
        <v>Germany</v>
      </c>
      <c r="J3" s="2" t="str">
        <f ca="1">IFERROR(__xludf.DUMMYFUNCTION("IFERROR(importrange(INDIRECT(""'Answers to EASI'!C""&amp;COLUMN()),$A$1&amp;""!B:B""),CONCATENATE(""Loading: "",'Answers to EASI'!I28))"),"Greece")</f>
        <v>Greece</v>
      </c>
      <c r="K3" s="2" t="str">
        <f ca="1">IFERROR(__xludf.DUMMYFUNCTION("IFERROR(importrange(INDIRECT(""'Answers to EASI'!C""&amp;COLUMN()),$A$1&amp;""!B:B""),CONCATENATE(""Loading: "",'Answers to EASI'!J28))"),"Morocco")</f>
        <v>Morocco</v>
      </c>
      <c r="L3" s="2" t="str">
        <f ca="1">IFERROR(__xludf.DUMMYFUNCTION("IFERROR(importrange(INDIRECT(""'Answers to EASI'!C""&amp;COLUMN()),$A$1&amp;""!B:B""),CONCATENATE(""Loading: "",'Answers to EASI'!K28))"),"Norway")</f>
        <v>Norway</v>
      </c>
      <c r="M3" s="2" t="str">
        <f ca="1">IFERROR(__xludf.DUMMYFUNCTION("IFERROR(importrange(INDIRECT(""'Answers to EASI'!C""&amp;COLUMN()),$A$1&amp;""!B:B""),CONCATENATE(""Loading: "",'Answers to EASI'!L28))"),"Poland")</f>
        <v>Poland</v>
      </c>
      <c r="N3" s="2" t="str">
        <f ca="1">IFERROR(__xludf.DUMMYFUNCTION("IFERROR(importrange(INDIRECT(""'Answers to EASI'!C""&amp;COLUMN()),$A$1&amp;""!B:B""),CONCATENATE(""Loading: "",'Answers to EASI'!M28))"),"Portugal")</f>
        <v>Portugal</v>
      </c>
      <c r="O3" s="2" t="str">
        <f ca="1">IFERROR(__xludf.DUMMYFUNCTION("IFERROR(importrange(INDIRECT(""'Answers to EASI'!C""&amp;COLUMN()),$A$1&amp;""!B:B""),CONCATENATE(""Loading: "",'Answers to EASI'!N28))"),"Romania")</f>
        <v>Romania</v>
      </c>
      <c r="P3" s="2" t="str">
        <f ca="1">IFERROR(__xludf.DUMMYFUNCTION("IFERROR(importrange(INDIRECT(""'Answers to EASI'!C""&amp;COLUMN()),$A$1&amp;""!B:B""),CONCATENATE(""Loading: "",'Answers to EASI'!O28))"),"Russia")</f>
        <v>Russia</v>
      </c>
      <c r="Q3" s="2" t="str">
        <f ca="1">IFERROR(__xludf.DUMMYFUNCTION("IFERROR(importrange(INDIRECT(""'Answers to EASI'!C""&amp;COLUMN()),$A$1&amp;""!B:B""),CONCATENATE(""Loading: "",'Answers to EASI'!P28))"),"Spain")</f>
        <v>Spain</v>
      </c>
      <c r="R3" s="2" t="str">
        <f ca="1">IFERROR(__xludf.DUMMYFUNCTION("IFERROR(importrange(INDIRECT(""'Answers to EASI'!C""&amp;COLUMN()),$A$1&amp;""!B:B""),CONCATENATE(""Loading: "",'Answers to EASI'!Q28))"),"Sweden")</f>
        <v>Sweden</v>
      </c>
      <c r="S3" s="2" t="str">
        <f ca="1">IFERROR(__xludf.DUMMYFUNCTION("IFERROR(importrange(INDIRECT(""'Answers to EASI'!C""&amp;COLUMN()),$A$1&amp;""!B:B""),CONCATENATE(""Loading: "",'Answers to EASI'!R28))"),"Switzerland")</f>
        <v>Switzerland</v>
      </c>
      <c r="T3" s="2" t="str">
        <f ca="1">IFERROR(__xludf.DUMMYFUNCTION("IFERROR(importrange(INDIRECT(""'Answers to EASI'!C""&amp;COLUMN()),$A$1&amp;""!B:B""),CONCATENATE(""Loading: "",'Answers to EASI'!S28))"),"The Netherlands")</f>
        <v>The Netherlands</v>
      </c>
      <c r="U3" s="2" t="str">
        <f ca="1">IFERROR(__xludf.DUMMYFUNCTION("IFERROR(importrange(INDIRECT(""'Answers to EASI'!C""&amp;COLUMN()),$A$1&amp;""!B:B""),CONCATENATE(""Loading: "",'Answers to EASI'!T28))"),"Ukraine")</f>
        <v>Ukraine</v>
      </c>
      <c r="V3" s="2" t="str">
        <f ca="1">IFERROR(__xludf.DUMMYFUNCTION("IFERROR(importrange(INDIRECT(""'Answers to EASI'!C""&amp;COLUMN()),$A$1&amp;""!B:B""),CONCATENATE(""Loading: "",'Answers to EASI'!U28))"),"United Kingdom")</f>
        <v>United Kingdom</v>
      </c>
    </row>
    <row r="4" spans="1:22">
      <c r="A4" s="6" t="s">
        <v>3</v>
      </c>
      <c r="B4" s="5">
        <v>43182</v>
      </c>
      <c r="C4" s="5">
        <v>43193</v>
      </c>
      <c r="D4" s="5">
        <v>43199</v>
      </c>
      <c r="E4" s="5">
        <v>43194</v>
      </c>
      <c r="F4" s="5"/>
      <c r="G4" s="5">
        <v>43161</v>
      </c>
      <c r="H4" s="5">
        <v>42124</v>
      </c>
      <c r="I4" s="5">
        <v>43196</v>
      </c>
      <c r="J4" s="5">
        <v>43192</v>
      </c>
      <c r="K4" s="5"/>
      <c r="L4" s="5">
        <v>43194</v>
      </c>
      <c r="M4" s="5">
        <v>42860</v>
      </c>
      <c r="N4" s="5">
        <v>43174</v>
      </c>
      <c r="O4" s="5">
        <v>43175</v>
      </c>
      <c r="P4" s="5">
        <v>42870</v>
      </c>
      <c r="Q4" s="5">
        <v>43208</v>
      </c>
      <c r="R4" s="5"/>
      <c r="S4" s="5">
        <v>43186</v>
      </c>
      <c r="T4" s="5"/>
      <c r="U4" s="5">
        <v>43210</v>
      </c>
      <c r="V4" s="5">
        <v>42472</v>
      </c>
    </row>
    <row r="5" spans="1:22" ht="38.25">
      <c r="A5" s="3" t="s">
        <v>8</v>
      </c>
      <c r="B5" s="7" t="s">
        <v>9</v>
      </c>
      <c r="C5" s="7" t="s">
        <v>10</v>
      </c>
      <c r="D5" s="7" t="s">
        <v>11</v>
      </c>
      <c r="E5" s="7" t="s">
        <v>12</v>
      </c>
      <c r="F5" s="7"/>
      <c r="G5" s="7" t="s">
        <v>14</v>
      </c>
      <c r="H5" s="7" t="s">
        <v>16</v>
      </c>
      <c r="I5" s="7" t="s">
        <v>18</v>
      </c>
      <c r="J5" s="7" t="s">
        <v>19</v>
      </c>
      <c r="K5" s="7"/>
      <c r="L5" s="7" t="s">
        <v>21</v>
      </c>
      <c r="M5" s="7" t="s">
        <v>23</v>
      </c>
      <c r="N5" s="7" t="s">
        <v>22</v>
      </c>
      <c r="O5" s="7" t="s">
        <v>24</v>
      </c>
      <c r="P5" s="7" t="s">
        <v>25</v>
      </c>
      <c r="Q5" s="7" t="s">
        <v>26</v>
      </c>
      <c r="R5" s="7"/>
      <c r="S5" s="7" t="s">
        <v>27</v>
      </c>
      <c r="T5" s="7"/>
      <c r="U5" s="7" t="s">
        <v>11</v>
      </c>
      <c r="V5" s="7" t="s">
        <v>28</v>
      </c>
    </row>
    <row r="6" spans="1:22">
      <c r="A6" s="11" t="s">
        <v>29</v>
      </c>
      <c r="B6" s="13" t="s">
        <v>38</v>
      </c>
      <c r="C6" s="13" t="s">
        <v>38</v>
      </c>
      <c r="D6" s="13" t="s">
        <v>66</v>
      </c>
      <c r="E6" s="13" t="s">
        <v>38</v>
      </c>
      <c r="F6" s="13"/>
      <c r="G6" s="13" t="s">
        <v>68</v>
      </c>
      <c r="H6" s="13" t="s">
        <v>69</v>
      </c>
      <c r="I6" s="13" t="s">
        <v>38</v>
      </c>
      <c r="J6" s="13" t="s">
        <v>70</v>
      </c>
      <c r="K6" s="13"/>
      <c r="L6" s="13" t="s">
        <v>70</v>
      </c>
      <c r="M6" s="13" t="s">
        <v>70</v>
      </c>
      <c r="N6" s="13" t="s">
        <v>69</v>
      </c>
      <c r="O6" s="13" t="s">
        <v>38</v>
      </c>
      <c r="P6" s="13" t="s">
        <v>69</v>
      </c>
      <c r="Q6" s="13" t="s">
        <v>69</v>
      </c>
      <c r="R6" s="13"/>
      <c r="S6" s="13" t="s">
        <v>38</v>
      </c>
      <c r="T6" s="13"/>
      <c r="U6" s="13" t="s">
        <v>69</v>
      </c>
      <c r="V6" s="13" t="s">
        <v>68</v>
      </c>
    </row>
    <row r="7" spans="1:22">
      <c r="A7" s="11" t="s">
        <v>73</v>
      </c>
      <c r="B7" s="12"/>
      <c r="C7" s="12"/>
      <c r="D7" s="12"/>
      <c r="E7" s="12"/>
      <c r="F7" s="12"/>
      <c r="G7" s="12" t="s">
        <v>75</v>
      </c>
      <c r="H7" s="12"/>
      <c r="I7" s="12"/>
      <c r="J7" s="12"/>
      <c r="K7" s="12"/>
      <c r="L7" s="12"/>
      <c r="M7" s="12"/>
      <c r="N7" s="12"/>
      <c r="O7" s="12"/>
      <c r="P7" s="12"/>
      <c r="Q7" s="12"/>
      <c r="R7" s="12"/>
      <c r="S7" s="12"/>
      <c r="T7" s="12"/>
      <c r="U7" s="12" t="s">
        <v>76</v>
      </c>
      <c r="V7" s="12" t="s">
        <v>75</v>
      </c>
    </row>
    <row r="8" spans="1:22" ht="51">
      <c r="A8" s="11" t="s">
        <v>77</v>
      </c>
      <c r="B8" s="13" t="s">
        <v>79</v>
      </c>
      <c r="C8" s="13" t="s">
        <v>80</v>
      </c>
      <c r="D8" s="13" t="s">
        <v>83</v>
      </c>
      <c r="E8" s="13" t="s">
        <v>84</v>
      </c>
      <c r="F8" s="13"/>
      <c r="G8" s="13" t="s">
        <v>86</v>
      </c>
      <c r="H8" s="13" t="s">
        <v>88</v>
      </c>
      <c r="I8" s="13" t="s">
        <v>90</v>
      </c>
      <c r="J8" s="13" t="s">
        <v>92</v>
      </c>
      <c r="K8" s="13"/>
      <c r="L8" s="13" t="s">
        <v>94</v>
      </c>
      <c r="M8" s="13" t="s">
        <v>96</v>
      </c>
      <c r="N8" s="13" t="s">
        <v>98</v>
      </c>
      <c r="O8" s="13" t="s">
        <v>100</v>
      </c>
      <c r="P8" s="13" t="s">
        <v>102</v>
      </c>
      <c r="Q8" s="13" t="s">
        <v>104</v>
      </c>
      <c r="R8" s="13"/>
      <c r="S8" s="13" t="s">
        <v>108</v>
      </c>
      <c r="T8" s="13"/>
      <c r="U8" s="13" t="s">
        <v>110</v>
      </c>
      <c r="V8" s="13" t="s">
        <v>28</v>
      </c>
    </row>
    <row r="9" spans="1:22" ht="51">
      <c r="A9" s="6" t="s">
        <v>113</v>
      </c>
      <c r="B9" s="15" t="s">
        <v>13</v>
      </c>
      <c r="C9" s="15" t="s">
        <v>11</v>
      </c>
      <c r="D9" s="15"/>
      <c r="E9" s="15" t="s">
        <v>135</v>
      </c>
      <c r="F9" s="15"/>
      <c r="G9" s="15" t="s">
        <v>26</v>
      </c>
      <c r="H9" s="15" t="s">
        <v>16</v>
      </c>
      <c r="I9" s="15" t="s">
        <v>140</v>
      </c>
      <c r="J9" s="15" t="s">
        <v>142</v>
      </c>
      <c r="K9" s="15"/>
      <c r="L9" s="15" t="s">
        <v>20</v>
      </c>
      <c r="M9" s="15" t="s">
        <v>11</v>
      </c>
      <c r="N9" s="15" t="s">
        <v>22</v>
      </c>
      <c r="O9" s="15" t="s">
        <v>146</v>
      </c>
      <c r="P9" s="15" t="s">
        <v>25</v>
      </c>
      <c r="Q9" s="15" t="s">
        <v>26</v>
      </c>
      <c r="R9" s="15"/>
      <c r="S9" s="15" t="s">
        <v>148</v>
      </c>
      <c r="T9" s="15"/>
      <c r="U9" s="15" t="s">
        <v>11</v>
      </c>
      <c r="V9" s="15" t="s">
        <v>26</v>
      </c>
    </row>
    <row r="10" spans="1:22">
      <c r="A10" s="3" t="s">
        <v>149</v>
      </c>
      <c r="B10" s="19"/>
      <c r="C10" s="19"/>
      <c r="D10" s="19"/>
      <c r="E10" s="19"/>
      <c r="F10" s="19"/>
      <c r="G10" s="19"/>
      <c r="H10" s="19"/>
      <c r="I10" s="19"/>
      <c r="J10" s="19"/>
      <c r="K10" s="19"/>
      <c r="L10" s="19"/>
      <c r="M10" s="19"/>
      <c r="N10" s="19">
        <v>3869000</v>
      </c>
      <c r="O10" s="19"/>
      <c r="P10" s="19">
        <v>103126600</v>
      </c>
      <c r="Q10" s="19">
        <v>18465418</v>
      </c>
      <c r="R10" s="19"/>
      <c r="S10" s="19"/>
      <c r="T10" s="19"/>
      <c r="U10" s="19"/>
      <c r="V10" s="19"/>
    </row>
    <row r="11" spans="1:22">
      <c r="A11" s="21" t="s">
        <v>175</v>
      </c>
      <c r="B11" s="22">
        <v>7440000</v>
      </c>
      <c r="C11" s="22">
        <v>9721890</v>
      </c>
      <c r="D11" s="22"/>
      <c r="E11" s="22"/>
      <c r="F11" s="22"/>
      <c r="G11" s="22">
        <v>4829335</v>
      </c>
      <c r="H11" s="22"/>
      <c r="I11" s="22">
        <v>72924000</v>
      </c>
      <c r="J11" s="22"/>
      <c r="K11" s="22"/>
      <c r="L11" s="22">
        <v>4506100</v>
      </c>
      <c r="M11" s="22">
        <v>39000000</v>
      </c>
      <c r="N11" s="22">
        <v>8564000</v>
      </c>
      <c r="O11" s="22">
        <v>15539399</v>
      </c>
      <c r="P11" s="22"/>
      <c r="Q11" s="22">
        <v>44201478</v>
      </c>
      <c r="R11" s="22"/>
      <c r="S11" s="22">
        <v>6487000</v>
      </c>
      <c r="T11" s="22"/>
      <c r="U11" s="22">
        <v>23243428</v>
      </c>
      <c r="V11" s="22">
        <v>61400000</v>
      </c>
    </row>
    <row r="12" spans="1:22">
      <c r="A12" s="21" t="s">
        <v>188</v>
      </c>
      <c r="B12" s="24"/>
      <c r="C12" s="24"/>
      <c r="D12" s="24"/>
      <c r="E12" s="24"/>
      <c r="F12" s="24"/>
      <c r="G12" s="24"/>
      <c r="H12" s="24"/>
      <c r="I12" s="24"/>
      <c r="J12" s="24"/>
      <c r="K12" s="24"/>
      <c r="L12" s="24"/>
      <c r="M12" s="24"/>
      <c r="N12" s="24">
        <v>2927000</v>
      </c>
      <c r="O12" s="24"/>
      <c r="P12" s="24">
        <v>82413000</v>
      </c>
      <c r="Q12" s="24">
        <v>14164000</v>
      </c>
      <c r="R12" s="24"/>
      <c r="S12" s="24"/>
      <c r="T12" s="24"/>
      <c r="U12" s="24"/>
      <c r="V12" s="24"/>
    </row>
    <row r="13" spans="1:22">
      <c r="A13" s="26" t="s">
        <v>195</v>
      </c>
      <c r="B13" s="25">
        <v>6348000</v>
      </c>
      <c r="C13" s="25">
        <v>7399554</v>
      </c>
      <c r="D13" s="25" t="s">
        <v>206</v>
      </c>
      <c r="E13" s="25" t="s">
        <v>207</v>
      </c>
      <c r="F13" s="25"/>
      <c r="G13" s="25">
        <v>3562000</v>
      </c>
      <c r="H13" s="25"/>
      <c r="I13" s="25">
        <v>59690000</v>
      </c>
      <c r="J13" s="25"/>
      <c r="K13" s="25"/>
      <c r="L13" s="25">
        <v>4506100</v>
      </c>
      <c r="M13" s="25">
        <v>27000000</v>
      </c>
      <c r="N13" s="25">
        <v>5742000</v>
      </c>
      <c r="O13" s="25">
        <v>9200000</v>
      </c>
      <c r="P13" s="25"/>
      <c r="Q13" s="25">
        <v>31547592</v>
      </c>
      <c r="R13" s="25"/>
      <c r="S13" s="25">
        <v>5806000</v>
      </c>
      <c r="T13" s="25"/>
      <c r="U13" s="25">
        <v>23243428</v>
      </c>
      <c r="V13" s="25">
        <v>49926000</v>
      </c>
    </row>
    <row r="14" spans="1:22">
      <c r="A14" s="3" t="s">
        <v>210</v>
      </c>
      <c r="B14" s="7" t="s">
        <v>7</v>
      </c>
      <c r="C14" s="7" t="s">
        <v>7</v>
      </c>
      <c r="D14" s="7" t="s">
        <v>106</v>
      </c>
      <c r="E14" s="7" t="s">
        <v>7</v>
      </c>
      <c r="F14" s="7"/>
      <c r="G14" s="7" t="s">
        <v>7</v>
      </c>
      <c r="H14" s="7" t="s">
        <v>7</v>
      </c>
      <c r="I14" s="7" t="s">
        <v>7</v>
      </c>
      <c r="J14" s="7" t="s">
        <v>7</v>
      </c>
      <c r="K14" s="7"/>
      <c r="L14" s="7" t="s">
        <v>7</v>
      </c>
      <c r="M14" s="7" t="s">
        <v>7</v>
      </c>
      <c r="N14" s="7" t="s">
        <v>7</v>
      </c>
      <c r="O14" s="7" t="s">
        <v>7</v>
      </c>
      <c r="P14" s="7" t="s">
        <v>7</v>
      </c>
      <c r="Q14" s="7" t="s">
        <v>7</v>
      </c>
      <c r="R14" s="7"/>
      <c r="S14" s="7" t="s">
        <v>7</v>
      </c>
      <c r="T14" s="7"/>
      <c r="U14" s="7" t="s">
        <v>7</v>
      </c>
      <c r="V14" s="7" t="s">
        <v>7</v>
      </c>
    </row>
    <row r="15" spans="1:22">
      <c r="A15" s="11" t="s">
        <v>214</v>
      </c>
      <c r="B15" s="13" t="s">
        <v>7</v>
      </c>
      <c r="C15" s="13" t="s">
        <v>7</v>
      </c>
      <c r="D15" s="13" t="s">
        <v>106</v>
      </c>
      <c r="E15" s="13" t="s">
        <v>7</v>
      </c>
      <c r="F15" s="13"/>
      <c r="G15" s="13" t="s">
        <v>7</v>
      </c>
      <c r="H15" s="13" t="s">
        <v>7</v>
      </c>
      <c r="I15" s="13" t="s">
        <v>62</v>
      </c>
      <c r="J15" s="13" t="s">
        <v>7</v>
      </c>
      <c r="K15" s="13"/>
      <c r="L15" s="13" t="s">
        <v>7</v>
      </c>
      <c r="M15" s="13" t="s">
        <v>7</v>
      </c>
      <c r="N15" s="13" t="s">
        <v>7</v>
      </c>
      <c r="O15" s="13" t="s">
        <v>7</v>
      </c>
      <c r="P15" s="13" t="s">
        <v>7</v>
      </c>
      <c r="Q15" s="13" t="s">
        <v>7</v>
      </c>
      <c r="R15" s="13"/>
      <c r="S15" s="13" t="s">
        <v>7</v>
      </c>
      <c r="T15" s="13"/>
      <c r="U15" s="13" t="s">
        <v>7</v>
      </c>
      <c r="V15" s="13" t="s">
        <v>7</v>
      </c>
    </row>
    <row r="16" spans="1:22">
      <c r="A16" s="11" t="s">
        <v>218</v>
      </c>
      <c r="B16" s="13" t="s">
        <v>64</v>
      </c>
      <c r="C16" s="13" t="s">
        <v>62</v>
      </c>
      <c r="D16" s="13" t="s">
        <v>106</v>
      </c>
      <c r="E16" s="13" t="s">
        <v>62</v>
      </c>
      <c r="F16" s="13"/>
      <c r="G16" s="13" t="s">
        <v>62</v>
      </c>
      <c r="H16" s="13" t="s">
        <v>62</v>
      </c>
      <c r="I16" s="13" t="s">
        <v>62</v>
      </c>
      <c r="J16" s="13" t="s">
        <v>62</v>
      </c>
      <c r="K16" s="13"/>
      <c r="L16" s="13" t="s">
        <v>62</v>
      </c>
      <c r="M16" s="13" t="s">
        <v>62</v>
      </c>
      <c r="N16" s="13" t="s">
        <v>62</v>
      </c>
      <c r="O16" s="13" t="s">
        <v>7</v>
      </c>
      <c r="P16" s="13" t="s">
        <v>7</v>
      </c>
      <c r="Q16" s="13" t="s">
        <v>7</v>
      </c>
      <c r="R16" s="13"/>
      <c r="S16" s="13" t="s">
        <v>62</v>
      </c>
      <c r="T16" s="13"/>
      <c r="U16" s="13" t="s">
        <v>62</v>
      </c>
      <c r="V16" s="13" t="s">
        <v>62</v>
      </c>
    </row>
    <row r="17" spans="1:22" ht="38.25">
      <c r="A17" s="11" t="s">
        <v>222</v>
      </c>
      <c r="B17" s="13" t="s">
        <v>62</v>
      </c>
      <c r="C17" s="13" t="s">
        <v>7</v>
      </c>
      <c r="D17" s="13" t="s">
        <v>106</v>
      </c>
      <c r="E17" s="13" t="s">
        <v>7</v>
      </c>
      <c r="F17" s="13"/>
      <c r="G17" s="13" t="s">
        <v>62</v>
      </c>
      <c r="H17" s="13" t="s">
        <v>7</v>
      </c>
      <c r="I17" s="13" t="s">
        <v>62</v>
      </c>
      <c r="J17" s="13" t="s">
        <v>62</v>
      </c>
      <c r="K17" s="13"/>
      <c r="L17" s="13"/>
      <c r="M17" s="13" t="s">
        <v>7</v>
      </c>
      <c r="N17" s="13" t="s">
        <v>62</v>
      </c>
      <c r="O17" s="13" t="s">
        <v>7</v>
      </c>
      <c r="P17" s="13" t="s">
        <v>7</v>
      </c>
      <c r="Q17" s="13" t="s">
        <v>7</v>
      </c>
      <c r="R17" s="13"/>
      <c r="S17" s="13" t="s">
        <v>224</v>
      </c>
      <c r="T17" s="13"/>
      <c r="U17" s="13" t="s">
        <v>62</v>
      </c>
      <c r="V17" s="13" t="s">
        <v>7</v>
      </c>
    </row>
    <row r="18" spans="1:22" ht="38.25">
      <c r="A18" s="11" t="s">
        <v>227</v>
      </c>
      <c r="B18" s="13" t="s">
        <v>62</v>
      </c>
      <c r="C18" s="13" t="s">
        <v>7</v>
      </c>
      <c r="D18" s="13" t="s">
        <v>106</v>
      </c>
      <c r="E18" s="13" t="s">
        <v>62</v>
      </c>
      <c r="F18" s="13"/>
      <c r="G18" s="13" t="s">
        <v>62</v>
      </c>
      <c r="H18" s="13" t="s">
        <v>7</v>
      </c>
      <c r="I18" s="13" t="s">
        <v>62</v>
      </c>
      <c r="J18" s="13" t="s">
        <v>62</v>
      </c>
      <c r="K18" s="13"/>
      <c r="L18" s="13"/>
      <c r="M18" s="13" t="s">
        <v>7</v>
      </c>
      <c r="N18" s="13" t="s">
        <v>62</v>
      </c>
      <c r="O18" s="13" t="s">
        <v>7</v>
      </c>
      <c r="P18" s="13" t="s">
        <v>62</v>
      </c>
      <c r="Q18" s="13" t="s">
        <v>7</v>
      </c>
      <c r="R18" s="13"/>
      <c r="S18" s="13" t="s">
        <v>224</v>
      </c>
      <c r="T18" s="13"/>
      <c r="U18" s="13" t="s">
        <v>62</v>
      </c>
      <c r="V18" s="13" t="s">
        <v>62</v>
      </c>
    </row>
    <row r="19" spans="1:22" ht="38.25">
      <c r="A19" s="6" t="s">
        <v>230</v>
      </c>
      <c r="B19" s="15" t="s">
        <v>62</v>
      </c>
      <c r="C19" s="15" t="s">
        <v>7</v>
      </c>
      <c r="D19" s="15" t="s">
        <v>64</v>
      </c>
      <c r="E19" s="15" t="s">
        <v>7</v>
      </c>
      <c r="F19" s="15"/>
      <c r="G19" s="15" t="s">
        <v>7</v>
      </c>
      <c r="H19" s="15" t="s">
        <v>7</v>
      </c>
      <c r="I19" s="15" t="s">
        <v>62</v>
      </c>
      <c r="J19" s="15" t="s">
        <v>62</v>
      </c>
      <c r="K19" s="15"/>
      <c r="L19" s="15" t="s">
        <v>7</v>
      </c>
      <c r="M19" s="15" t="s">
        <v>7</v>
      </c>
      <c r="N19" s="15" t="s">
        <v>7</v>
      </c>
      <c r="O19" s="15" t="s">
        <v>7</v>
      </c>
      <c r="P19" s="15" t="s">
        <v>7</v>
      </c>
      <c r="Q19" s="15" t="s">
        <v>7</v>
      </c>
      <c r="R19" s="15"/>
      <c r="S19" s="15" t="s">
        <v>224</v>
      </c>
      <c r="T19" s="15"/>
      <c r="U19" s="15" t="s">
        <v>62</v>
      </c>
      <c r="V19" s="15" t="s">
        <v>7</v>
      </c>
    </row>
    <row r="20" spans="1:22" ht="25.5">
      <c r="A20" s="3" t="s">
        <v>235</v>
      </c>
      <c r="B20" s="7" t="s">
        <v>62</v>
      </c>
      <c r="C20" s="7" t="s">
        <v>62</v>
      </c>
      <c r="D20" s="7" t="s">
        <v>64</v>
      </c>
      <c r="E20" s="7" t="s">
        <v>62</v>
      </c>
      <c r="F20" s="7"/>
      <c r="G20" s="7" t="s">
        <v>62</v>
      </c>
      <c r="H20" s="7" t="s">
        <v>7</v>
      </c>
      <c r="I20" s="7" t="s">
        <v>62</v>
      </c>
      <c r="J20" s="7" t="s">
        <v>62</v>
      </c>
      <c r="K20" s="7"/>
      <c r="L20" s="7"/>
      <c r="M20" s="7" t="s">
        <v>62</v>
      </c>
      <c r="N20" s="7" t="s">
        <v>62</v>
      </c>
      <c r="O20" s="7" t="s">
        <v>62</v>
      </c>
      <c r="P20" s="7" t="s">
        <v>62</v>
      </c>
      <c r="Q20" s="7" t="s">
        <v>62</v>
      </c>
      <c r="R20" s="7"/>
      <c r="S20" s="7" t="s">
        <v>62</v>
      </c>
      <c r="T20" s="7"/>
      <c r="U20" s="7" t="s">
        <v>62</v>
      </c>
      <c r="V20" s="7" t="s">
        <v>7</v>
      </c>
    </row>
    <row r="21" spans="1:22">
      <c r="A21" s="11" t="s">
        <v>244</v>
      </c>
      <c r="B21" s="13" t="s">
        <v>62</v>
      </c>
      <c r="C21" s="13" t="s">
        <v>7</v>
      </c>
      <c r="D21" s="13" t="s">
        <v>106</v>
      </c>
      <c r="E21" s="13" t="s">
        <v>7</v>
      </c>
      <c r="F21" s="13"/>
      <c r="G21" s="13" t="s">
        <v>7</v>
      </c>
      <c r="H21" s="13" t="s">
        <v>62</v>
      </c>
      <c r="I21" s="13" t="s">
        <v>62</v>
      </c>
      <c r="J21" s="13" t="s">
        <v>62</v>
      </c>
      <c r="K21" s="13"/>
      <c r="L21" s="13" t="s">
        <v>7</v>
      </c>
      <c r="M21" s="13" t="s">
        <v>7</v>
      </c>
      <c r="N21" s="13" t="s">
        <v>7</v>
      </c>
      <c r="O21" s="13" t="s">
        <v>62</v>
      </c>
      <c r="P21" s="13" t="s">
        <v>7</v>
      </c>
      <c r="Q21" s="13" t="s">
        <v>7</v>
      </c>
      <c r="R21" s="13"/>
      <c r="S21" s="13" t="s">
        <v>7</v>
      </c>
      <c r="T21" s="13"/>
      <c r="U21" s="13" t="s">
        <v>7</v>
      </c>
      <c r="V21" s="13" t="s">
        <v>62</v>
      </c>
    </row>
    <row r="22" spans="1:22">
      <c r="A22" s="11" t="s">
        <v>253</v>
      </c>
      <c r="B22" s="13" t="s">
        <v>7</v>
      </c>
      <c r="C22" s="13" t="s">
        <v>7</v>
      </c>
      <c r="D22" s="13" t="s">
        <v>106</v>
      </c>
      <c r="E22" s="13" t="s">
        <v>7</v>
      </c>
      <c r="F22" s="13"/>
      <c r="G22" s="13" t="s">
        <v>7</v>
      </c>
      <c r="H22" s="13" t="s">
        <v>62</v>
      </c>
      <c r="I22" s="13" t="s">
        <v>7</v>
      </c>
      <c r="J22" s="13" t="s">
        <v>7</v>
      </c>
      <c r="K22" s="13"/>
      <c r="L22" s="13" t="s">
        <v>7</v>
      </c>
      <c r="M22" s="13" t="s">
        <v>7</v>
      </c>
      <c r="N22" s="13" t="s">
        <v>7</v>
      </c>
      <c r="O22" s="13" t="s">
        <v>7</v>
      </c>
      <c r="P22" s="13" t="s">
        <v>7</v>
      </c>
      <c r="Q22" s="13" t="s">
        <v>7</v>
      </c>
      <c r="R22" s="13"/>
      <c r="S22" s="13" t="s">
        <v>7</v>
      </c>
      <c r="T22" s="13"/>
      <c r="U22" s="13" t="s">
        <v>7</v>
      </c>
      <c r="V22" s="13" t="s">
        <v>7</v>
      </c>
    </row>
    <row r="23" spans="1:22" ht="25.5">
      <c r="A23" s="11" t="s">
        <v>259</v>
      </c>
      <c r="B23" s="13" t="s">
        <v>62</v>
      </c>
      <c r="C23" s="13" t="s">
        <v>62</v>
      </c>
      <c r="D23" s="13" t="s">
        <v>106</v>
      </c>
      <c r="E23" s="13" t="s">
        <v>7</v>
      </c>
      <c r="F23" s="13"/>
      <c r="G23" s="13" t="s">
        <v>7</v>
      </c>
      <c r="H23" s="13" t="s">
        <v>62</v>
      </c>
      <c r="I23" s="13" t="s">
        <v>62</v>
      </c>
      <c r="J23" s="13" t="s">
        <v>62</v>
      </c>
      <c r="K23" s="13"/>
      <c r="L23" s="13" t="s">
        <v>7</v>
      </c>
      <c r="M23" s="13" t="s">
        <v>7</v>
      </c>
      <c r="N23" s="13" t="s">
        <v>7</v>
      </c>
      <c r="O23" s="13" t="s">
        <v>62</v>
      </c>
      <c r="P23" s="13" t="s">
        <v>7</v>
      </c>
      <c r="Q23" s="13" t="s">
        <v>7</v>
      </c>
      <c r="R23" s="13"/>
      <c r="S23" s="13" t="s">
        <v>7</v>
      </c>
      <c r="T23" s="13"/>
      <c r="U23" s="13" t="s">
        <v>62</v>
      </c>
      <c r="V23" s="13" t="s">
        <v>7</v>
      </c>
    </row>
    <row r="24" spans="1:22">
      <c r="A24" s="11" t="s">
        <v>262</v>
      </c>
      <c r="B24" s="13" t="s">
        <v>7</v>
      </c>
      <c r="C24" s="13" t="s">
        <v>7</v>
      </c>
      <c r="D24" s="13" t="s">
        <v>106</v>
      </c>
      <c r="E24" s="13" t="s">
        <v>7</v>
      </c>
      <c r="F24" s="13"/>
      <c r="G24" s="13" t="s">
        <v>7</v>
      </c>
      <c r="H24" s="13" t="s">
        <v>62</v>
      </c>
      <c r="I24" s="13" t="s">
        <v>7</v>
      </c>
      <c r="J24" s="13" t="s">
        <v>7</v>
      </c>
      <c r="K24" s="13"/>
      <c r="L24" s="13" t="s">
        <v>7</v>
      </c>
      <c r="M24" s="13" t="s">
        <v>7</v>
      </c>
      <c r="N24" s="13" t="s">
        <v>7</v>
      </c>
      <c r="O24" s="13" t="s">
        <v>7</v>
      </c>
      <c r="P24" s="13" t="s">
        <v>7</v>
      </c>
      <c r="Q24" s="13" t="s">
        <v>7</v>
      </c>
      <c r="R24" s="13"/>
      <c r="S24" s="13" t="s">
        <v>7</v>
      </c>
      <c r="T24" s="13"/>
      <c r="U24" s="13" t="s">
        <v>62</v>
      </c>
      <c r="V24" s="13" t="s">
        <v>7</v>
      </c>
    </row>
    <row r="25" spans="1:22">
      <c r="A25" s="11" t="s">
        <v>264</v>
      </c>
      <c r="B25" s="13" t="s">
        <v>7</v>
      </c>
      <c r="C25" s="13" t="s">
        <v>7</v>
      </c>
      <c r="D25" s="13" t="s">
        <v>106</v>
      </c>
      <c r="E25" s="13" t="s">
        <v>7</v>
      </c>
      <c r="F25" s="13"/>
      <c r="G25" s="13" t="s">
        <v>7</v>
      </c>
      <c r="H25" s="13" t="s">
        <v>62</v>
      </c>
      <c r="I25" s="13" t="s">
        <v>7</v>
      </c>
      <c r="J25" s="13" t="s">
        <v>7</v>
      </c>
      <c r="K25" s="13"/>
      <c r="L25" s="13" t="s">
        <v>7</v>
      </c>
      <c r="M25" s="13" t="s">
        <v>7</v>
      </c>
      <c r="N25" s="13" t="s">
        <v>7</v>
      </c>
      <c r="O25" s="13" t="s">
        <v>7</v>
      </c>
      <c r="P25" s="13" t="s">
        <v>7</v>
      </c>
      <c r="Q25" s="13" t="s">
        <v>7</v>
      </c>
      <c r="R25" s="13"/>
      <c r="S25" s="13" t="s">
        <v>7</v>
      </c>
      <c r="T25" s="13"/>
      <c r="U25" s="13" t="s">
        <v>62</v>
      </c>
      <c r="V25" s="13" t="s">
        <v>62</v>
      </c>
    </row>
    <row r="26" spans="1:22">
      <c r="A26" s="11" t="s">
        <v>269</v>
      </c>
      <c r="B26" s="13" t="s">
        <v>7</v>
      </c>
      <c r="C26" s="13" t="s">
        <v>7</v>
      </c>
      <c r="D26" s="13"/>
      <c r="E26" s="13"/>
      <c r="F26" s="13"/>
      <c r="G26" s="13" t="s">
        <v>62</v>
      </c>
      <c r="H26" s="13"/>
      <c r="I26" s="13" t="s">
        <v>7</v>
      </c>
      <c r="J26" s="13"/>
      <c r="K26" s="13"/>
      <c r="L26" s="13"/>
      <c r="M26" s="13" t="s">
        <v>62</v>
      </c>
      <c r="N26" s="13" t="s">
        <v>62</v>
      </c>
      <c r="O26" s="13" t="s">
        <v>7</v>
      </c>
      <c r="P26" s="13" t="s">
        <v>62</v>
      </c>
      <c r="Q26" s="13" t="s">
        <v>7</v>
      </c>
      <c r="R26" s="13"/>
      <c r="S26" s="13"/>
      <c r="T26" s="13"/>
      <c r="U26" s="13"/>
      <c r="V26" s="13"/>
    </row>
    <row r="27" spans="1:22">
      <c r="A27" s="11" t="s">
        <v>276</v>
      </c>
      <c r="B27" s="13" t="s">
        <v>7</v>
      </c>
      <c r="C27" s="13" t="s">
        <v>7</v>
      </c>
      <c r="D27" s="13" t="s">
        <v>106</v>
      </c>
      <c r="E27" s="13" t="s">
        <v>7</v>
      </c>
      <c r="F27" s="13"/>
      <c r="G27" s="13" t="s">
        <v>7</v>
      </c>
      <c r="H27" s="13" t="s">
        <v>7</v>
      </c>
      <c r="I27" s="13" t="s">
        <v>7</v>
      </c>
      <c r="J27" s="13" t="s">
        <v>7</v>
      </c>
      <c r="K27" s="13"/>
      <c r="L27" s="13" t="s">
        <v>7</v>
      </c>
      <c r="M27" s="13" t="s">
        <v>7</v>
      </c>
      <c r="N27" s="13" t="s">
        <v>7</v>
      </c>
      <c r="O27" s="13" t="s">
        <v>7</v>
      </c>
      <c r="P27" s="13" t="s">
        <v>7</v>
      </c>
      <c r="Q27" s="13" t="s">
        <v>7</v>
      </c>
      <c r="R27" s="13"/>
      <c r="S27" s="13" t="s">
        <v>7</v>
      </c>
      <c r="T27" s="13"/>
      <c r="U27" s="13" t="s">
        <v>7</v>
      </c>
      <c r="V27" s="13" t="s">
        <v>7</v>
      </c>
    </row>
    <row r="28" spans="1:22">
      <c r="A28" s="11" t="s">
        <v>281</v>
      </c>
      <c r="B28" s="13" t="s">
        <v>7</v>
      </c>
      <c r="C28" s="13" t="s">
        <v>7</v>
      </c>
      <c r="D28" s="13" t="s">
        <v>106</v>
      </c>
      <c r="E28" s="13" t="s">
        <v>7</v>
      </c>
      <c r="F28" s="13"/>
      <c r="G28" s="13" t="s">
        <v>7</v>
      </c>
      <c r="H28" s="13" t="s">
        <v>62</v>
      </c>
      <c r="I28" s="13" t="s">
        <v>7</v>
      </c>
      <c r="J28" s="13" t="s">
        <v>7</v>
      </c>
      <c r="K28" s="13"/>
      <c r="L28" s="13" t="s">
        <v>7</v>
      </c>
      <c r="M28" s="13" t="s">
        <v>7</v>
      </c>
      <c r="N28" s="13" t="s">
        <v>7</v>
      </c>
      <c r="O28" s="13" t="s">
        <v>7</v>
      </c>
      <c r="P28" s="13" t="s">
        <v>7</v>
      </c>
      <c r="Q28" s="13" t="s">
        <v>7</v>
      </c>
      <c r="R28" s="13"/>
      <c r="S28" s="13" t="s">
        <v>7</v>
      </c>
      <c r="T28" s="13"/>
      <c r="U28" s="13" t="s">
        <v>7</v>
      </c>
      <c r="V28" s="13" t="s">
        <v>7</v>
      </c>
    </row>
    <row r="29" spans="1:22" ht="25.5">
      <c r="A29" s="11" t="s">
        <v>287</v>
      </c>
      <c r="B29" s="13" t="s">
        <v>7</v>
      </c>
      <c r="C29" s="13" t="s">
        <v>7</v>
      </c>
      <c r="D29" s="13" t="s">
        <v>288</v>
      </c>
      <c r="E29" s="13" t="s">
        <v>7</v>
      </c>
      <c r="F29" s="13"/>
      <c r="G29" s="13" t="s">
        <v>7</v>
      </c>
      <c r="H29" s="13" t="s">
        <v>62</v>
      </c>
      <c r="I29" s="13" t="s">
        <v>7</v>
      </c>
      <c r="J29" s="13" t="s">
        <v>7</v>
      </c>
      <c r="K29" s="13"/>
      <c r="L29" s="13" t="s">
        <v>7</v>
      </c>
      <c r="M29" s="13" t="s">
        <v>7</v>
      </c>
      <c r="N29" s="13" t="s">
        <v>7</v>
      </c>
      <c r="O29" s="13" t="s">
        <v>7</v>
      </c>
      <c r="P29" s="13" t="s">
        <v>7</v>
      </c>
      <c r="Q29" s="13" t="s">
        <v>7</v>
      </c>
      <c r="R29" s="13"/>
      <c r="S29" s="13" t="s">
        <v>7</v>
      </c>
      <c r="T29" s="13"/>
      <c r="U29" s="13" t="s">
        <v>7</v>
      </c>
      <c r="V29" s="13" t="s">
        <v>7</v>
      </c>
    </row>
    <row r="30" spans="1:22">
      <c r="A30" s="11" t="s">
        <v>292</v>
      </c>
      <c r="B30" s="13" t="s">
        <v>7</v>
      </c>
      <c r="C30" s="13" t="s">
        <v>62</v>
      </c>
      <c r="D30" s="13" t="s">
        <v>106</v>
      </c>
      <c r="E30" s="13" t="s">
        <v>62</v>
      </c>
      <c r="F30" s="13"/>
      <c r="G30" s="13" t="s">
        <v>62</v>
      </c>
      <c r="H30" s="13" t="s">
        <v>62</v>
      </c>
      <c r="I30" s="13" t="s">
        <v>62</v>
      </c>
      <c r="J30" s="13" t="s">
        <v>7</v>
      </c>
      <c r="K30" s="13"/>
      <c r="L30" s="13" t="s">
        <v>7</v>
      </c>
      <c r="M30" s="13" t="s">
        <v>62</v>
      </c>
      <c r="N30" s="13" t="s">
        <v>62</v>
      </c>
      <c r="O30" s="13" t="s">
        <v>7</v>
      </c>
      <c r="P30" s="13" t="s">
        <v>62</v>
      </c>
      <c r="Q30" s="13" t="s">
        <v>7</v>
      </c>
      <c r="R30" s="13"/>
      <c r="S30" s="13" t="s">
        <v>7</v>
      </c>
      <c r="T30" s="13"/>
      <c r="U30" s="13" t="s">
        <v>62</v>
      </c>
      <c r="V30" s="13" t="s">
        <v>7</v>
      </c>
    </row>
    <row r="31" spans="1:22">
      <c r="A31" s="11" t="s">
        <v>295</v>
      </c>
      <c r="B31" s="12"/>
      <c r="C31" s="12" t="s">
        <v>62</v>
      </c>
      <c r="D31" s="12"/>
      <c r="E31" s="12"/>
      <c r="F31" s="12"/>
      <c r="G31" s="12"/>
      <c r="H31" s="12"/>
      <c r="I31" s="12" t="s">
        <v>62</v>
      </c>
      <c r="J31" s="12"/>
      <c r="K31" s="12"/>
      <c r="L31" s="12"/>
      <c r="M31" s="12"/>
      <c r="N31" s="12"/>
      <c r="O31" s="12"/>
      <c r="P31" s="12"/>
      <c r="Q31" s="12"/>
      <c r="R31" s="12"/>
      <c r="S31" s="12"/>
      <c r="T31" s="12"/>
      <c r="U31" s="12" t="s">
        <v>62</v>
      </c>
      <c r="V31" s="12"/>
    </row>
    <row r="32" spans="1:22" ht="76.5">
      <c r="A32" s="6" t="s">
        <v>297</v>
      </c>
      <c r="B32" s="15"/>
      <c r="C32" s="15" t="s">
        <v>298</v>
      </c>
      <c r="D32" s="15"/>
      <c r="E32" s="15" t="s">
        <v>300</v>
      </c>
      <c r="F32" s="15"/>
      <c r="G32" s="15" t="s">
        <v>301</v>
      </c>
      <c r="H32" s="15" t="s">
        <v>302</v>
      </c>
      <c r="I32" s="15" t="s">
        <v>304</v>
      </c>
      <c r="J32" s="15"/>
      <c r="K32" s="15"/>
      <c r="L32" s="15"/>
      <c r="M32" s="15" t="s">
        <v>306</v>
      </c>
      <c r="N32" s="15" t="s">
        <v>308</v>
      </c>
      <c r="O32" s="15"/>
      <c r="P32" s="15" t="s">
        <v>310</v>
      </c>
      <c r="Q32" s="15" t="s">
        <v>311</v>
      </c>
      <c r="R32" s="15"/>
      <c r="S32" s="15" t="s">
        <v>312</v>
      </c>
      <c r="T32" s="15"/>
      <c r="U32" s="15"/>
      <c r="V32" s="15" t="s">
        <v>315</v>
      </c>
    </row>
    <row r="33" spans="1:22" hidden="1">
      <c r="A33" s="30" t="s">
        <v>316</v>
      </c>
      <c r="B33" s="19"/>
      <c r="C33" s="19"/>
      <c r="D33" s="19"/>
      <c r="E33" s="19">
        <v>15</v>
      </c>
      <c r="F33" s="19"/>
      <c r="G33" s="19"/>
      <c r="H33" s="19"/>
      <c r="I33" s="19"/>
      <c r="J33" s="19"/>
      <c r="K33" s="19"/>
      <c r="L33" s="19"/>
      <c r="M33" s="19"/>
      <c r="N33" s="19"/>
      <c r="O33" s="19"/>
      <c r="P33" s="19"/>
      <c r="Q33" s="19"/>
      <c r="R33" s="19"/>
      <c r="S33" s="19"/>
      <c r="T33" s="19"/>
      <c r="U33" s="19"/>
      <c r="V33" s="19"/>
    </row>
    <row r="34" spans="1:22" ht="51">
      <c r="A34" s="21" t="s">
        <v>321</v>
      </c>
      <c r="B34" s="31"/>
      <c r="C34" s="31">
        <v>24000</v>
      </c>
      <c r="D34" s="31"/>
      <c r="E34" s="31"/>
      <c r="F34" s="31"/>
      <c r="G34" s="31">
        <v>8000</v>
      </c>
      <c r="H34" s="31">
        <v>25000</v>
      </c>
      <c r="I34" s="31" t="s">
        <v>72</v>
      </c>
      <c r="J34" s="31"/>
      <c r="K34" s="31"/>
      <c r="L34" s="31"/>
      <c r="M34" s="31">
        <v>10000</v>
      </c>
      <c r="N34" s="31">
        <v>30000</v>
      </c>
      <c r="O34" s="31"/>
      <c r="P34" s="31">
        <v>52000</v>
      </c>
      <c r="Q34" s="31" t="s">
        <v>323</v>
      </c>
      <c r="R34" s="31"/>
      <c r="S34" s="31">
        <v>1500</v>
      </c>
      <c r="T34" s="31"/>
      <c r="U34" s="31">
        <v>117843</v>
      </c>
      <c r="V34" s="31">
        <v>66380</v>
      </c>
    </row>
    <row r="35" spans="1:22" hidden="1">
      <c r="A35" s="21" t="s">
        <v>325</v>
      </c>
      <c r="B35" s="31"/>
      <c r="C35" s="31"/>
      <c r="D35" s="31"/>
      <c r="E35" s="31" t="s">
        <v>326</v>
      </c>
      <c r="F35" s="31"/>
      <c r="G35" s="31"/>
      <c r="H35" s="31"/>
      <c r="I35" s="31"/>
      <c r="J35" s="31"/>
      <c r="K35" s="31"/>
      <c r="L35" s="31"/>
      <c r="M35" s="31"/>
      <c r="N35" s="31"/>
      <c r="O35" s="31"/>
      <c r="P35" s="31"/>
      <c r="Q35" s="31"/>
      <c r="R35" s="31"/>
      <c r="S35" s="31"/>
      <c r="T35" s="31"/>
      <c r="U35" s="31"/>
      <c r="V35" s="31"/>
    </row>
    <row r="36" spans="1:22" ht="51">
      <c r="A36" s="26" t="s">
        <v>329</v>
      </c>
      <c r="B36" s="33"/>
      <c r="C36" s="33"/>
      <c r="D36" s="33" t="s">
        <v>106</v>
      </c>
      <c r="E36" s="33" t="s">
        <v>7</v>
      </c>
      <c r="F36" s="33"/>
      <c r="G36" s="33"/>
      <c r="H36" s="33"/>
      <c r="I36" s="33">
        <v>30500</v>
      </c>
      <c r="J36" s="33"/>
      <c r="K36" s="33"/>
      <c r="L36" s="33"/>
      <c r="M36" s="33">
        <v>7500</v>
      </c>
      <c r="N36" s="33"/>
      <c r="O36" s="33">
        <v>10000</v>
      </c>
      <c r="P36" s="33"/>
      <c r="Q36" s="33" t="s">
        <v>335</v>
      </c>
      <c r="R36" s="33"/>
      <c r="S36" s="33"/>
      <c r="T36" s="33"/>
      <c r="U36" s="33">
        <v>117843</v>
      </c>
      <c r="V36" s="33"/>
    </row>
    <row r="37" spans="1:22" ht="51">
      <c r="A37" s="6" t="s">
        <v>336</v>
      </c>
      <c r="B37" s="34"/>
      <c r="C37" s="34"/>
      <c r="D37" s="34" t="s">
        <v>106</v>
      </c>
      <c r="E37" s="34" t="s">
        <v>7</v>
      </c>
      <c r="F37" s="34"/>
      <c r="G37" s="34" t="s">
        <v>26</v>
      </c>
      <c r="H37" s="34" t="s">
        <v>340</v>
      </c>
      <c r="I37" s="34" t="s">
        <v>72</v>
      </c>
      <c r="J37" s="34" t="s">
        <v>341</v>
      </c>
      <c r="K37" s="34"/>
      <c r="L37" s="34" t="s">
        <v>26</v>
      </c>
      <c r="M37" s="34" t="s">
        <v>342</v>
      </c>
      <c r="N37" s="34" t="s">
        <v>344</v>
      </c>
      <c r="O37" s="34" t="s">
        <v>346</v>
      </c>
      <c r="P37" s="34" t="s">
        <v>347</v>
      </c>
      <c r="Q37" s="34" t="s">
        <v>349</v>
      </c>
      <c r="R37" s="34"/>
      <c r="S37" s="34" t="s">
        <v>350</v>
      </c>
      <c r="T37" s="34"/>
      <c r="U37" s="34" t="s">
        <v>351</v>
      </c>
      <c r="V37" s="34"/>
    </row>
    <row r="38" spans="1:22">
      <c r="A38" s="3" t="s">
        <v>352</v>
      </c>
      <c r="B38" s="7" t="s">
        <v>62</v>
      </c>
      <c r="C38" s="7" t="s">
        <v>7</v>
      </c>
      <c r="D38" s="7" t="s">
        <v>106</v>
      </c>
      <c r="E38" s="7" t="s">
        <v>7</v>
      </c>
      <c r="F38" s="7"/>
      <c r="G38" s="7" t="s">
        <v>62</v>
      </c>
      <c r="H38" s="7" t="s">
        <v>62</v>
      </c>
      <c r="I38" s="7" t="s">
        <v>62</v>
      </c>
      <c r="J38" s="7" t="s">
        <v>62</v>
      </c>
      <c r="K38" s="7"/>
      <c r="L38" s="7"/>
      <c r="M38" s="7" t="s">
        <v>7</v>
      </c>
      <c r="N38" s="7" t="s">
        <v>62</v>
      </c>
      <c r="O38" s="7" t="s">
        <v>7</v>
      </c>
      <c r="P38" s="7" t="s">
        <v>7</v>
      </c>
      <c r="Q38" s="7" t="s">
        <v>7</v>
      </c>
      <c r="R38" s="7"/>
      <c r="S38" s="7" t="s">
        <v>62</v>
      </c>
      <c r="T38" s="7"/>
      <c r="U38" s="7" t="s">
        <v>7</v>
      </c>
      <c r="V38" s="7" t="s">
        <v>7</v>
      </c>
    </row>
    <row r="39" spans="1:22" ht="25.5">
      <c r="A39" s="11" t="s">
        <v>355</v>
      </c>
      <c r="B39" s="13" t="s">
        <v>62</v>
      </c>
      <c r="C39" s="13" t="s">
        <v>7</v>
      </c>
      <c r="D39" s="13" t="s">
        <v>106</v>
      </c>
      <c r="E39" s="13" t="s">
        <v>7</v>
      </c>
      <c r="F39" s="13"/>
      <c r="G39" s="13" t="s">
        <v>62</v>
      </c>
      <c r="H39" s="13" t="s">
        <v>62</v>
      </c>
      <c r="I39" s="13" t="s">
        <v>62</v>
      </c>
      <c r="J39" s="13" t="s">
        <v>62</v>
      </c>
      <c r="K39" s="13"/>
      <c r="L39" s="13"/>
      <c r="M39" s="13" t="s">
        <v>7</v>
      </c>
      <c r="N39" s="13" t="s">
        <v>62</v>
      </c>
      <c r="O39" s="13" t="s">
        <v>7</v>
      </c>
      <c r="P39" s="13" t="s">
        <v>62</v>
      </c>
      <c r="Q39" s="13" t="s">
        <v>7</v>
      </c>
      <c r="R39" s="13"/>
      <c r="S39" s="13" t="s">
        <v>62</v>
      </c>
      <c r="T39" s="13"/>
      <c r="U39" s="13" t="s">
        <v>7</v>
      </c>
      <c r="V39" s="13" t="s">
        <v>7</v>
      </c>
    </row>
    <row r="40" spans="1:22" ht="25.5">
      <c r="A40" s="11" t="s">
        <v>356</v>
      </c>
      <c r="B40" s="13" t="s">
        <v>62</v>
      </c>
      <c r="C40" s="13" t="s">
        <v>7</v>
      </c>
      <c r="D40" s="13" t="s">
        <v>106</v>
      </c>
      <c r="E40" s="13" t="s">
        <v>7</v>
      </c>
      <c r="F40" s="13"/>
      <c r="G40" s="13" t="s">
        <v>62</v>
      </c>
      <c r="H40" s="13" t="s">
        <v>62</v>
      </c>
      <c r="I40" s="13" t="s">
        <v>62</v>
      </c>
      <c r="J40" s="13" t="s">
        <v>62</v>
      </c>
      <c r="K40" s="13"/>
      <c r="L40" s="13"/>
      <c r="M40" s="13" t="s">
        <v>7</v>
      </c>
      <c r="N40" s="13" t="s">
        <v>62</v>
      </c>
      <c r="O40" s="13" t="s">
        <v>7</v>
      </c>
      <c r="P40" s="13" t="s">
        <v>7</v>
      </c>
      <c r="Q40" s="13" t="s">
        <v>7</v>
      </c>
      <c r="R40" s="13"/>
      <c r="S40" s="13" t="s">
        <v>62</v>
      </c>
      <c r="T40" s="13"/>
      <c r="U40" s="13" t="s">
        <v>7</v>
      </c>
      <c r="V40" s="13" t="s">
        <v>7</v>
      </c>
    </row>
    <row r="41" spans="1:22" ht="25.5">
      <c r="A41" s="6" t="s">
        <v>358</v>
      </c>
      <c r="B41" s="15" t="s">
        <v>62</v>
      </c>
      <c r="C41" s="15" t="s">
        <v>7</v>
      </c>
      <c r="D41" s="15" t="s">
        <v>106</v>
      </c>
      <c r="E41" s="15" t="s">
        <v>7</v>
      </c>
      <c r="F41" s="15"/>
      <c r="G41" s="15" t="s">
        <v>62</v>
      </c>
      <c r="H41" s="15" t="s">
        <v>62</v>
      </c>
      <c r="I41" s="15" t="s">
        <v>62</v>
      </c>
      <c r="J41" s="15" t="s">
        <v>62</v>
      </c>
      <c r="K41" s="15"/>
      <c r="L41" s="15"/>
      <c r="M41" s="15" t="s">
        <v>7</v>
      </c>
      <c r="N41" s="15" t="s">
        <v>62</v>
      </c>
      <c r="O41" s="15" t="s">
        <v>7</v>
      </c>
      <c r="P41" s="15" t="s">
        <v>62</v>
      </c>
      <c r="Q41" s="15" t="s">
        <v>7</v>
      </c>
      <c r="R41" s="15"/>
      <c r="S41" s="15" t="s">
        <v>62</v>
      </c>
      <c r="T41" s="15"/>
      <c r="U41" s="15" t="s">
        <v>7</v>
      </c>
      <c r="V41" s="15" t="s">
        <v>7</v>
      </c>
    </row>
    <row r="42" spans="1:22">
      <c r="A42" s="3" t="s">
        <v>360</v>
      </c>
      <c r="B42" s="7" t="s">
        <v>62</v>
      </c>
      <c r="C42" s="7" t="s">
        <v>362</v>
      </c>
      <c r="D42" s="7" t="s">
        <v>106</v>
      </c>
      <c r="E42" s="7" t="s">
        <v>7</v>
      </c>
      <c r="F42" s="7"/>
      <c r="G42" s="7" t="s">
        <v>62</v>
      </c>
      <c r="H42" s="7" t="s">
        <v>62</v>
      </c>
      <c r="I42" s="7" t="s">
        <v>62</v>
      </c>
      <c r="J42" s="7" t="s">
        <v>7</v>
      </c>
      <c r="K42" s="7"/>
      <c r="L42" s="7"/>
      <c r="M42" s="7" t="s">
        <v>7</v>
      </c>
      <c r="N42" s="7" t="s">
        <v>62</v>
      </c>
      <c r="O42" s="7" t="s">
        <v>7</v>
      </c>
      <c r="P42" s="7" t="s">
        <v>62</v>
      </c>
      <c r="Q42" s="7" t="s">
        <v>62</v>
      </c>
      <c r="R42" s="7"/>
      <c r="S42" s="7" t="s">
        <v>62</v>
      </c>
      <c r="T42" s="7"/>
      <c r="U42" s="7" t="s">
        <v>7</v>
      </c>
      <c r="V42" s="7" t="s">
        <v>62</v>
      </c>
    </row>
    <row r="43" spans="1:22">
      <c r="A43" s="11" t="s">
        <v>363</v>
      </c>
      <c r="B43" s="13" t="s">
        <v>62</v>
      </c>
      <c r="C43" s="13" t="s">
        <v>362</v>
      </c>
      <c r="D43" s="13" t="s">
        <v>106</v>
      </c>
      <c r="E43" s="13" t="s">
        <v>7</v>
      </c>
      <c r="F43" s="13"/>
      <c r="G43" s="13" t="s">
        <v>7</v>
      </c>
      <c r="H43" s="13" t="s">
        <v>62</v>
      </c>
      <c r="I43" s="13" t="s">
        <v>62</v>
      </c>
      <c r="J43" s="13" t="s">
        <v>7</v>
      </c>
      <c r="K43" s="13"/>
      <c r="L43" s="13"/>
      <c r="M43" s="13" t="s">
        <v>7</v>
      </c>
      <c r="N43" s="13" t="s">
        <v>62</v>
      </c>
      <c r="O43" s="13" t="s">
        <v>7</v>
      </c>
      <c r="P43" s="13" t="s">
        <v>7</v>
      </c>
      <c r="Q43" s="13" t="s">
        <v>62</v>
      </c>
      <c r="R43" s="13"/>
      <c r="S43" s="13" t="s">
        <v>62</v>
      </c>
      <c r="T43" s="13"/>
      <c r="U43" s="13" t="s">
        <v>7</v>
      </c>
      <c r="V43" s="13" t="s">
        <v>62</v>
      </c>
    </row>
    <row r="44" spans="1:22" ht="25.5">
      <c r="A44" s="11" t="s">
        <v>365</v>
      </c>
      <c r="B44" s="13" t="s">
        <v>7</v>
      </c>
      <c r="C44" s="13" t="s">
        <v>366</v>
      </c>
      <c r="D44" s="13"/>
      <c r="E44" s="13"/>
      <c r="F44" s="13"/>
      <c r="G44" s="13" t="s">
        <v>7</v>
      </c>
      <c r="H44" s="13" t="s">
        <v>7</v>
      </c>
      <c r="I44" s="13" t="s">
        <v>62</v>
      </c>
      <c r="J44" s="13" t="s">
        <v>7</v>
      </c>
      <c r="K44" s="13"/>
      <c r="L44" s="13" t="s">
        <v>7</v>
      </c>
      <c r="M44" s="13" t="s">
        <v>7</v>
      </c>
      <c r="N44" s="13" t="s">
        <v>7</v>
      </c>
      <c r="O44" s="13" t="s">
        <v>7</v>
      </c>
      <c r="P44" s="13" t="s">
        <v>7</v>
      </c>
      <c r="Q44" s="13" t="s">
        <v>7</v>
      </c>
      <c r="R44" s="13"/>
      <c r="S44" s="13" t="s">
        <v>7</v>
      </c>
      <c r="T44" s="13"/>
      <c r="U44" s="13" t="s">
        <v>7</v>
      </c>
      <c r="V44" s="13" t="s">
        <v>7</v>
      </c>
    </row>
    <row r="45" spans="1:22">
      <c r="A45" s="11" t="s">
        <v>368</v>
      </c>
      <c r="B45" s="13" t="s">
        <v>62</v>
      </c>
      <c r="C45" s="13" t="s">
        <v>62</v>
      </c>
      <c r="D45" s="13" t="s">
        <v>106</v>
      </c>
      <c r="E45" s="13" t="s">
        <v>62</v>
      </c>
      <c r="F45" s="13"/>
      <c r="G45" s="13" t="s">
        <v>62</v>
      </c>
      <c r="H45" s="13" t="s">
        <v>62</v>
      </c>
      <c r="I45" s="13" t="s">
        <v>7</v>
      </c>
      <c r="J45" s="13" t="s">
        <v>7</v>
      </c>
      <c r="K45" s="13"/>
      <c r="L45" s="13"/>
      <c r="M45" s="13" t="s">
        <v>62</v>
      </c>
      <c r="N45" s="13" t="s">
        <v>62</v>
      </c>
      <c r="O45" s="13" t="s">
        <v>62</v>
      </c>
      <c r="P45" s="13" t="s">
        <v>62</v>
      </c>
      <c r="Q45" s="13" t="s">
        <v>62</v>
      </c>
      <c r="R45" s="13"/>
      <c r="S45" s="13" t="s">
        <v>62</v>
      </c>
      <c r="T45" s="13"/>
      <c r="U45" s="13" t="s">
        <v>62</v>
      </c>
      <c r="V45" s="13" t="s">
        <v>62</v>
      </c>
    </row>
    <row r="46" spans="1:22" ht="25.5">
      <c r="A46" s="11" t="s">
        <v>370</v>
      </c>
      <c r="B46" s="12"/>
      <c r="C46" s="12" t="s">
        <v>72</v>
      </c>
      <c r="D46" s="12" t="s">
        <v>106</v>
      </c>
      <c r="E46" s="12" t="s">
        <v>62</v>
      </c>
      <c r="F46" s="12"/>
      <c r="G46" s="12"/>
      <c r="H46" s="12"/>
      <c r="I46" s="12" t="s">
        <v>72</v>
      </c>
      <c r="J46" s="12"/>
      <c r="K46" s="12"/>
      <c r="L46" s="12"/>
      <c r="M46" s="12"/>
      <c r="N46" s="12"/>
      <c r="O46" s="12"/>
      <c r="P46" s="12" t="s">
        <v>373</v>
      </c>
      <c r="Q46" s="12"/>
      <c r="R46" s="12"/>
      <c r="S46" s="12" t="s">
        <v>374</v>
      </c>
      <c r="T46" s="12"/>
      <c r="U46" s="12" t="s">
        <v>375</v>
      </c>
      <c r="V46" s="12"/>
    </row>
    <row r="47" spans="1:22">
      <c r="A47" s="11" t="s">
        <v>376</v>
      </c>
      <c r="B47" s="13" t="s">
        <v>62</v>
      </c>
      <c r="C47" s="13" t="s">
        <v>62</v>
      </c>
      <c r="D47" s="13" t="s">
        <v>106</v>
      </c>
      <c r="E47" s="13" t="s">
        <v>7</v>
      </c>
      <c r="F47" s="13"/>
      <c r="G47" s="13" t="s">
        <v>62</v>
      </c>
      <c r="H47" s="13" t="s">
        <v>62</v>
      </c>
      <c r="I47" s="13" t="s">
        <v>62</v>
      </c>
      <c r="J47" s="13" t="s">
        <v>62</v>
      </c>
      <c r="K47" s="13"/>
      <c r="L47" s="13"/>
      <c r="M47" s="13" t="s">
        <v>62</v>
      </c>
      <c r="N47" s="13" t="s">
        <v>62</v>
      </c>
      <c r="O47" s="13" t="s">
        <v>7</v>
      </c>
      <c r="P47" s="13" t="s">
        <v>62</v>
      </c>
      <c r="Q47" s="13" t="s">
        <v>62</v>
      </c>
      <c r="R47" s="13"/>
      <c r="S47" s="13" t="s">
        <v>62</v>
      </c>
      <c r="T47" s="13"/>
      <c r="U47" s="13" t="s">
        <v>7</v>
      </c>
      <c r="V47" s="13" t="s">
        <v>62</v>
      </c>
    </row>
    <row r="48" spans="1:22">
      <c r="A48" s="11" t="s">
        <v>379</v>
      </c>
      <c r="B48" s="13" t="s">
        <v>62</v>
      </c>
      <c r="C48" s="13" t="s">
        <v>62</v>
      </c>
      <c r="D48" s="13"/>
      <c r="E48" s="13" t="s">
        <v>62</v>
      </c>
      <c r="F48" s="13"/>
      <c r="G48" s="13" t="s">
        <v>62</v>
      </c>
      <c r="H48" s="13" t="s">
        <v>62</v>
      </c>
      <c r="I48" s="13" t="s">
        <v>62</v>
      </c>
      <c r="J48" s="13" t="s">
        <v>62</v>
      </c>
      <c r="K48" s="13"/>
      <c r="L48" s="13"/>
      <c r="M48" s="13" t="s">
        <v>62</v>
      </c>
      <c r="N48" s="13" t="s">
        <v>62</v>
      </c>
      <c r="O48" s="13" t="s">
        <v>7</v>
      </c>
      <c r="P48" s="13" t="s">
        <v>62</v>
      </c>
      <c r="Q48" s="13" t="s">
        <v>62</v>
      </c>
      <c r="R48" s="13"/>
      <c r="S48" s="13" t="s">
        <v>62</v>
      </c>
      <c r="T48" s="13"/>
      <c r="U48" s="13" t="s">
        <v>7</v>
      </c>
      <c r="V48" s="13" t="s">
        <v>62</v>
      </c>
    </row>
    <row r="49" spans="1:22">
      <c r="A49" s="11" t="s">
        <v>381</v>
      </c>
      <c r="B49" s="13" t="s">
        <v>62</v>
      </c>
      <c r="C49" s="13" t="s">
        <v>7</v>
      </c>
      <c r="D49" s="13"/>
      <c r="E49" s="13"/>
      <c r="F49" s="13"/>
      <c r="G49" s="13" t="s">
        <v>7</v>
      </c>
      <c r="H49" s="13" t="s">
        <v>7</v>
      </c>
      <c r="I49" s="13" t="s">
        <v>62</v>
      </c>
      <c r="J49" s="13" t="s">
        <v>7</v>
      </c>
      <c r="K49" s="13"/>
      <c r="L49" s="13" t="s">
        <v>7</v>
      </c>
      <c r="M49" s="13" t="s">
        <v>62</v>
      </c>
      <c r="N49" s="13" t="s">
        <v>7</v>
      </c>
      <c r="O49" s="13" t="s">
        <v>7</v>
      </c>
      <c r="P49" s="13" t="s">
        <v>7</v>
      </c>
      <c r="Q49" s="13" t="s">
        <v>7</v>
      </c>
      <c r="R49" s="13"/>
      <c r="S49" s="13" t="s">
        <v>62</v>
      </c>
      <c r="T49" s="13"/>
      <c r="U49" s="13" t="s">
        <v>7</v>
      </c>
      <c r="V49" s="13" t="s">
        <v>7</v>
      </c>
    </row>
    <row r="50" spans="1:22">
      <c r="A50" s="36" t="s">
        <v>383</v>
      </c>
      <c r="B50" s="13" t="s">
        <v>62</v>
      </c>
      <c r="C50" s="13" t="s">
        <v>62</v>
      </c>
      <c r="D50" s="13"/>
      <c r="E50" s="13" t="s">
        <v>7</v>
      </c>
      <c r="F50" s="13"/>
      <c r="G50" s="13" t="s">
        <v>62</v>
      </c>
      <c r="H50" s="13" t="s">
        <v>62</v>
      </c>
      <c r="I50" s="13" t="s">
        <v>7</v>
      </c>
      <c r="J50" s="13" t="s">
        <v>62</v>
      </c>
      <c r="K50" s="13"/>
      <c r="L50" s="13"/>
      <c r="M50" s="13" t="s">
        <v>7</v>
      </c>
      <c r="N50" s="13"/>
      <c r="O50" s="13" t="s">
        <v>62</v>
      </c>
      <c r="P50" s="13" t="s">
        <v>62</v>
      </c>
      <c r="Q50" s="13" t="s">
        <v>62</v>
      </c>
      <c r="R50" s="13"/>
      <c r="S50" s="13" t="s">
        <v>62</v>
      </c>
      <c r="T50" s="13"/>
      <c r="U50" s="13" t="s">
        <v>62</v>
      </c>
      <c r="V50" s="13" t="s">
        <v>62</v>
      </c>
    </row>
    <row r="51" spans="1:22">
      <c r="A51" s="11" t="s">
        <v>386</v>
      </c>
      <c r="B51" s="12" t="s">
        <v>387</v>
      </c>
      <c r="C51" s="12" t="s">
        <v>62</v>
      </c>
      <c r="D51" s="12"/>
      <c r="E51" s="12" t="s">
        <v>7</v>
      </c>
      <c r="F51" s="12"/>
      <c r="G51" s="12"/>
      <c r="H51" s="12"/>
      <c r="I51" s="12" t="s">
        <v>72</v>
      </c>
      <c r="J51" s="12"/>
      <c r="K51" s="12"/>
      <c r="L51" s="12"/>
      <c r="M51" s="12"/>
      <c r="N51" s="12"/>
      <c r="O51" s="12"/>
      <c r="P51" s="12"/>
      <c r="Q51" s="12"/>
      <c r="R51" s="12"/>
      <c r="S51" s="12" t="s">
        <v>374</v>
      </c>
      <c r="T51" s="12"/>
      <c r="U51" s="12" t="s">
        <v>62</v>
      </c>
      <c r="V51" s="12"/>
    </row>
    <row r="52" spans="1:22">
      <c r="A52" s="11" t="s">
        <v>382</v>
      </c>
      <c r="B52" s="13" t="s">
        <v>62</v>
      </c>
      <c r="C52" s="13" t="s">
        <v>7</v>
      </c>
      <c r="D52" s="13"/>
      <c r="E52" s="13" t="s">
        <v>7</v>
      </c>
      <c r="F52" s="13"/>
      <c r="G52" s="13" t="s">
        <v>7</v>
      </c>
      <c r="H52" s="13" t="s">
        <v>7</v>
      </c>
      <c r="I52" s="13" t="s">
        <v>7</v>
      </c>
      <c r="J52" s="13" t="s">
        <v>7</v>
      </c>
      <c r="K52" s="13"/>
      <c r="L52" s="13" t="s">
        <v>7</v>
      </c>
      <c r="M52" s="13" t="s">
        <v>7</v>
      </c>
      <c r="N52" s="13" t="s">
        <v>7</v>
      </c>
      <c r="O52" s="13" t="s">
        <v>7</v>
      </c>
      <c r="P52" s="13" t="s">
        <v>7</v>
      </c>
      <c r="Q52" s="13" t="s">
        <v>7</v>
      </c>
      <c r="R52" s="13"/>
      <c r="S52" s="13" t="s">
        <v>62</v>
      </c>
      <c r="T52" s="13"/>
      <c r="U52" s="13" t="s">
        <v>7</v>
      </c>
      <c r="V52" s="13" t="s">
        <v>7</v>
      </c>
    </row>
    <row r="53" spans="1:22" ht="25.5">
      <c r="A53" s="11" t="s">
        <v>384</v>
      </c>
      <c r="B53" s="13" t="s">
        <v>7</v>
      </c>
      <c r="C53" s="13" t="s">
        <v>62</v>
      </c>
      <c r="D53" s="13"/>
      <c r="E53" s="13" t="s">
        <v>7</v>
      </c>
      <c r="F53" s="13"/>
      <c r="G53" s="13" t="s">
        <v>7</v>
      </c>
      <c r="H53" s="13" t="s">
        <v>7</v>
      </c>
      <c r="I53" s="13" t="s">
        <v>62</v>
      </c>
      <c r="J53" s="13" t="s">
        <v>7</v>
      </c>
      <c r="K53" s="13"/>
      <c r="L53" s="13" t="s">
        <v>7</v>
      </c>
      <c r="M53" s="13" t="s">
        <v>62</v>
      </c>
      <c r="N53" s="13" t="s">
        <v>7</v>
      </c>
      <c r="O53" s="13" t="s">
        <v>62</v>
      </c>
      <c r="P53" s="13" t="s">
        <v>62</v>
      </c>
      <c r="Q53" s="13" t="s">
        <v>7</v>
      </c>
      <c r="R53" s="13"/>
      <c r="S53" s="13" t="s">
        <v>62</v>
      </c>
      <c r="T53" s="13"/>
      <c r="U53" s="13" t="s">
        <v>7</v>
      </c>
      <c r="V53" s="13" t="s">
        <v>62</v>
      </c>
    </row>
    <row r="54" spans="1:22" ht="25.5">
      <c r="A54" s="11" t="s">
        <v>385</v>
      </c>
      <c r="B54" s="13" t="s">
        <v>62</v>
      </c>
      <c r="C54" s="13" t="s">
        <v>7</v>
      </c>
      <c r="D54" s="13"/>
      <c r="E54" s="13" t="s">
        <v>62</v>
      </c>
      <c r="F54" s="13"/>
      <c r="G54" s="13" t="s">
        <v>7</v>
      </c>
      <c r="H54" s="13" t="s">
        <v>7</v>
      </c>
      <c r="I54" s="13" t="s">
        <v>62</v>
      </c>
      <c r="J54" s="13" t="s">
        <v>62</v>
      </c>
      <c r="K54" s="13"/>
      <c r="L54" s="13" t="s">
        <v>7</v>
      </c>
      <c r="M54" s="13" t="s">
        <v>62</v>
      </c>
      <c r="N54" s="13" t="s">
        <v>7</v>
      </c>
      <c r="O54" s="13" t="s">
        <v>62</v>
      </c>
      <c r="P54" s="13" t="s">
        <v>62</v>
      </c>
      <c r="Q54" s="13" t="s">
        <v>7</v>
      </c>
      <c r="R54" s="13"/>
      <c r="S54" s="13" t="s">
        <v>62</v>
      </c>
      <c r="T54" s="13"/>
      <c r="U54" s="13" t="s">
        <v>7</v>
      </c>
      <c r="V54" s="13" t="s">
        <v>7</v>
      </c>
    </row>
    <row r="55" spans="1:22" ht="25.5">
      <c r="A55" s="11" t="s">
        <v>388</v>
      </c>
      <c r="B55" s="13" t="s">
        <v>62</v>
      </c>
      <c r="C55" s="13" t="s">
        <v>62</v>
      </c>
      <c r="D55" s="13"/>
      <c r="E55" s="13" t="s">
        <v>62</v>
      </c>
      <c r="F55" s="13"/>
      <c r="G55" s="13" t="s">
        <v>7</v>
      </c>
      <c r="H55" s="13" t="s">
        <v>62</v>
      </c>
      <c r="I55" s="13" t="s">
        <v>62</v>
      </c>
      <c r="J55" s="13" t="s">
        <v>62</v>
      </c>
      <c r="K55" s="13"/>
      <c r="L55" s="13" t="s">
        <v>7</v>
      </c>
      <c r="M55" s="13" t="s">
        <v>7</v>
      </c>
      <c r="N55" s="13" t="s">
        <v>7</v>
      </c>
      <c r="O55" s="13" t="s">
        <v>62</v>
      </c>
      <c r="P55" s="13" t="s">
        <v>62</v>
      </c>
      <c r="Q55" s="13" t="s">
        <v>7</v>
      </c>
      <c r="R55" s="13"/>
      <c r="S55" s="13" t="s">
        <v>62</v>
      </c>
      <c r="T55" s="13"/>
      <c r="U55" s="13" t="s">
        <v>7</v>
      </c>
      <c r="V55" s="13" t="s">
        <v>7</v>
      </c>
    </row>
    <row r="56" spans="1:22">
      <c r="A56" s="11" t="s">
        <v>389</v>
      </c>
      <c r="B56" s="13" t="s">
        <v>7</v>
      </c>
      <c r="C56" s="13" t="s">
        <v>62</v>
      </c>
      <c r="D56" s="13"/>
      <c r="E56" s="13" t="s">
        <v>7</v>
      </c>
      <c r="F56" s="13"/>
      <c r="G56" s="13" t="s">
        <v>62</v>
      </c>
      <c r="H56" s="13" t="s">
        <v>62</v>
      </c>
      <c r="I56" s="13" t="s">
        <v>7</v>
      </c>
      <c r="J56" s="13" t="s">
        <v>62</v>
      </c>
      <c r="K56" s="13"/>
      <c r="L56" s="13" t="s">
        <v>62</v>
      </c>
      <c r="M56" s="13" t="s">
        <v>62</v>
      </c>
      <c r="N56" s="13" t="s">
        <v>62</v>
      </c>
      <c r="O56" s="13" t="s">
        <v>62</v>
      </c>
      <c r="P56" s="13" t="s">
        <v>62</v>
      </c>
      <c r="Q56" s="13" t="s">
        <v>62</v>
      </c>
      <c r="R56" s="13"/>
      <c r="S56" s="13" t="s">
        <v>7</v>
      </c>
      <c r="T56" s="13"/>
      <c r="U56" s="13" t="s">
        <v>62</v>
      </c>
      <c r="V56" s="13" t="s">
        <v>62</v>
      </c>
    </row>
    <row r="57" spans="1:22">
      <c r="A57" s="11" t="s">
        <v>390</v>
      </c>
      <c r="B57" s="13" t="s">
        <v>62</v>
      </c>
      <c r="C57" s="13" t="s">
        <v>62</v>
      </c>
      <c r="D57" s="13"/>
      <c r="E57" s="13" t="s">
        <v>7</v>
      </c>
      <c r="F57" s="13"/>
      <c r="G57" s="13" t="s">
        <v>62</v>
      </c>
      <c r="H57" s="13" t="s">
        <v>62</v>
      </c>
      <c r="I57" s="13" t="s">
        <v>62</v>
      </c>
      <c r="J57" s="13" t="s">
        <v>62</v>
      </c>
      <c r="K57" s="13"/>
      <c r="L57" s="13" t="s">
        <v>62</v>
      </c>
      <c r="M57" s="13" t="s">
        <v>62</v>
      </c>
      <c r="N57" s="13" t="s">
        <v>62</v>
      </c>
      <c r="O57" s="13" t="s">
        <v>62</v>
      </c>
      <c r="P57" s="13" t="s">
        <v>62</v>
      </c>
      <c r="Q57" s="13" t="s">
        <v>62</v>
      </c>
      <c r="R57" s="13"/>
      <c r="S57" s="13" t="s">
        <v>62</v>
      </c>
      <c r="T57" s="13"/>
      <c r="U57" s="13" t="s">
        <v>62</v>
      </c>
      <c r="V57" s="13" t="s">
        <v>62</v>
      </c>
    </row>
    <row r="58" spans="1:22">
      <c r="A58" s="11" t="s">
        <v>391</v>
      </c>
      <c r="B58" s="13" t="s">
        <v>62</v>
      </c>
      <c r="C58" s="13" t="s">
        <v>7</v>
      </c>
      <c r="D58" s="13"/>
      <c r="E58" s="13" t="s">
        <v>7</v>
      </c>
      <c r="F58" s="13"/>
      <c r="G58" s="13" t="s">
        <v>7</v>
      </c>
      <c r="H58" s="13" t="s">
        <v>7</v>
      </c>
      <c r="I58" s="13" t="s">
        <v>7</v>
      </c>
      <c r="J58" s="13" t="s">
        <v>62</v>
      </c>
      <c r="K58" s="13"/>
      <c r="L58" s="13" t="s">
        <v>7</v>
      </c>
      <c r="M58" s="13" t="s">
        <v>7</v>
      </c>
      <c r="N58" s="13" t="s">
        <v>7</v>
      </c>
      <c r="O58" s="13" t="s">
        <v>7</v>
      </c>
      <c r="P58" s="13" t="s">
        <v>7</v>
      </c>
      <c r="Q58" s="13" t="s">
        <v>7</v>
      </c>
      <c r="R58" s="13"/>
      <c r="S58" s="13" t="s">
        <v>7</v>
      </c>
      <c r="T58" s="13"/>
      <c r="U58" s="13" t="s">
        <v>7</v>
      </c>
      <c r="V58" s="13" t="s">
        <v>7</v>
      </c>
    </row>
    <row r="59" spans="1:22">
      <c r="A59" s="11" t="s">
        <v>392</v>
      </c>
      <c r="B59" s="13" t="s">
        <v>7</v>
      </c>
      <c r="C59" s="13" t="s">
        <v>62</v>
      </c>
      <c r="D59" s="13"/>
      <c r="E59" s="13" t="s">
        <v>7</v>
      </c>
      <c r="F59" s="13"/>
      <c r="G59" s="13" t="s">
        <v>62</v>
      </c>
      <c r="H59" s="13" t="s">
        <v>62</v>
      </c>
      <c r="I59" s="13" t="s">
        <v>62</v>
      </c>
      <c r="J59" s="13" t="s">
        <v>62</v>
      </c>
      <c r="K59" s="13"/>
      <c r="L59" s="13" t="s">
        <v>7</v>
      </c>
      <c r="M59" s="13" t="s">
        <v>62</v>
      </c>
      <c r="N59" s="13" t="s">
        <v>62</v>
      </c>
      <c r="O59" s="13" t="s">
        <v>62</v>
      </c>
      <c r="P59" s="13" t="s">
        <v>7</v>
      </c>
      <c r="Q59" s="13" t="s">
        <v>7</v>
      </c>
      <c r="R59" s="13"/>
      <c r="S59" s="13" t="s">
        <v>62</v>
      </c>
      <c r="T59" s="13"/>
      <c r="U59" s="13" t="s">
        <v>7</v>
      </c>
      <c r="V59" s="13" t="s">
        <v>62</v>
      </c>
    </row>
    <row r="60" spans="1:22">
      <c r="A60" s="11" t="s">
        <v>393</v>
      </c>
      <c r="B60" s="13" t="s">
        <v>62</v>
      </c>
      <c r="C60" s="13" t="s">
        <v>7</v>
      </c>
      <c r="D60" s="13"/>
      <c r="E60" s="13" t="s">
        <v>62</v>
      </c>
      <c r="F60" s="13"/>
      <c r="G60" s="13" t="s">
        <v>62</v>
      </c>
      <c r="H60" s="13" t="s">
        <v>62</v>
      </c>
      <c r="I60" s="13" t="s">
        <v>62</v>
      </c>
      <c r="J60" s="13" t="s">
        <v>62</v>
      </c>
      <c r="K60" s="13"/>
      <c r="L60" s="13" t="s">
        <v>7</v>
      </c>
      <c r="M60" s="13" t="s">
        <v>62</v>
      </c>
      <c r="N60" s="13" t="s">
        <v>7</v>
      </c>
      <c r="O60" s="13" t="s">
        <v>62</v>
      </c>
      <c r="P60" s="13" t="s">
        <v>62</v>
      </c>
      <c r="Q60" s="13" t="s">
        <v>7</v>
      </c>
      <c r="R60" s="13"/>
      <c r="S60" s="13" t="s">
        <v>62</v>
      </c>
      <c r="T60" s="13"/>
      <c r="U60" s="13" t="s">
        <v>7</v>
      </c>
      <c r="V60" s="13" t="s">
        <v>7</v>
      </c>
    </row>
    <row r="61" spans="1:22">
      <c r="A61" s="11" t="s">
        <v>394</v>
      </c>
      <c r="B61" s="13" t="s">
        <v>62</v>
      </c>
      <c r="C61" s="13" t="s">
        <v>62</v>
      </c>
      <c r="D61" s="13"/>
      <c r="E61" s="13" t="s">
        <v>62</v>
      </c>
      <c r="F61" s="13"/>
      <c r="G61" s="13" t="s">
        <v>7</v>
      </c>
      <c r="H61" s="13" t="s">
        <v>7</v>
      </c>
      <c r="I61" s="13" t="s">
        <v>62</v>
      </c>
      <c r="J61" s="13" t="s">
        <v>62</v>
      </c>
      <c r="K61" s="13"/>
      <c r="L61" s="13" t="s">
        <v>7</v>
      </c>
      <c r="M61" s="13" t="s">
        <v>7</v>
      </c>
      <c r="N61" s="13" t="s">
        <v>7</v>
      </c>
      <c r="O61" s="13" t="s">
        <v>62</v>
      </c>
      <c r="P61" s="13" t="s">
        <v>62</v>
      </c>
      <c r="Q61" s="13" t="s">
        <v>7</v>
      </c>
      <c r="R61" s="13"/>
      <c r="S61" s="13" t="s">
        <v>7</v>
      </c>
      <c r="T61" s="13"/>
      <c r="U61" s="13" t="s">
        <v>7</v>
      </c>
      <c r="V61" s="13" t="s">
        <v>7</v>
      </c>
    </row>
    <row r="62" spans="1:22">
      <c r="A62" s="11" t="s">
        <v>395</v>
      </c>
      <c r="B62" s="13" t="s">
        <v>7</v>
      </c>
      <c r="C62" s="13" t="s">
        <v>62</v>
      </c>
      <c r="D62" s="13"/>
      <c r="E62" s="13" t="s">
        <v>72</v>
      </c>
      <c r="F62" s="13"/>
      <c r="G62" s="13" t="s">
        <v>62</v>
      </c>
      <c r="H62" s="13" t="s">
        <v>62</v>
      </c>
      <c r="I62" s="13" t="s">
        <v>7</v>
      </c>
      <c r="J62" s="13" t="s">
        <v>7</v>
      </c>
      <c r="K62" s="13"/>
      <c r="L62" s="13" t="s">
        <v>62</v>
      </c>
      <c r="M62" s="13" t="s">
        <v>62</v>
      </c>
      <c r="N62" s="13" t="s">
        <v>62</v>
      </c>
      <c r="O62" s="13" t="s">
        <v>62</v>
      </c>
      <c r="P62" s="13" t="s">
        <v>7</v>
      </c>
      <c r="Q62" s="13" t="s">
        <v>62</v>
      </c>
      <c r="R62" s="13"/>
      <c r="S62" s="13" t="s">
        <v>62</v>
      </c>
      <c r="T62" s="13"/>
      <c r="U62" s="13" t="s">
        <v>62</v>
      </c>
      <c r="V62" s="13" t="s">
        <v>62</v>
      </c>
    </row>
    <row r="63" spans="1:22">
      <c r="A63" s="11" t="s">
        <v>396</v>
      </c>
      <c r="B63" s="13" t="s">
        <v>62</v>
      </c>
      <c r="C63" s="13" t="s">
        <v>62</v>
      </c>
      <c r="D63" s="13"/>
      <c r="E63" s="13" t="s">
        <v>72</v>
      </c>
      <c r="F63" s="13"/>
      <c r="G63" s="13" t="s">
        <v>62</v>
      </c>
      <c r="H63" s="13" t="s">
        <v>62</v>
      </c>
      <c r="I63" s="13" t="s">
        <v>62</v>
      </c>
      <c r="J63" s="13" t="s">
        <v>62</v>
      </c>
      <c r="K63" s="13"/>
      <c r="L63" s="13" t="s">
        <v>62</v>
      </c>
      <c r="M63" s="13" t="s">
        <v>62</v>
      </c>
      <c r="N63" s="13" t="s">
        <v>62</v>
      </c>
      <c r="O63" s="13" t="s">
        <v>62</v>
      </c>
      <c r="P63" s="13" t="s">
        <v>62</v>
      </c>
      <c r="Q63" s="13" t="s">
        <v>62</v>
      </c>
      <c r="R63" s="13"/>
      <c r="S63" s="13" t="s">
        <v>62</v>
      </c>
      <c r="T63" s="13"/>
      <c r="U63" s="13" t="s">
        <v>62</v>
      </c>
      <c r="V63" s="13" t="s">
        <v>62</v>
      </c>
    </row>
    <row r="64" spans="1:22">
      <c r="A64" s="11" t="s">
        <v>397</v>
      </c>
      <c r="B64" s="13" t="s">
        <v>62</v>
      </c>
      <c r="C64" s="13" t="s">
        <v>72</v>
      </c>
      <c r="D64" s="13"/>
      <c r="E64" s="13" t="s">
        <v>72</v>
      </c>
      <c r="F64" s="13"/>
      <c r="G64" s="13" t="s">
        <v>7</v>
      </c>
      <c r="H64" s="13" t="s">
        <v>62</v>
      </c>
      <c r="I64" s="13" t="s">
        <v>7</v>
      </c>
      <c r="J64" s="13" t="s">
        <v>62</v>
      </c>
      <c r="K64" s="13"/>
      <c r="L64" s="13" t="s">
        <v>7</v>
      </c>
      <c r="M64" s="13" t="s">
        <v>7</v>
      </c>
      <c r="N64" s="13" t="s">
        <v>7</v>
      </c>
      <c r="O64" s="13" t="s">
        <v>7</v>
      </c>
      <c r="P64" s="13" t="s">
        <v>7</v>
      </c>
      <c r="Q64" s="13" t="s">
        <v>7</v>
      </c>
      <c r="R64" s="13"/>
      <c r="S64" s="13" t="s">
        <v>7</v>
      </c>
      <c r="T64" s="13"/>
      <c r="U64" s="13" t="s">
        <v>7</v>
      </c>
      <c r="V64" s="13" t="s">
        <v>7</v>
      </c>
    </row>
    <row r="65" spans="1:22">
      <c r="A65" s="11" t="s">
        <v>398</v>
      </c>
      <c r="B65" s="13" t="s">
        <v>7</v>
      </c>
      <c r="C65" s="13" t="s">
        <v>72</v>
      </c>
      <c r="D65" s="13"/>
      <c r="E65" s="13" t="s">
        <v>72</v>
      </c>
      <c r="F65" s="13"/>
      <c r="G65" s="13" t="s">
        <v>62</v>
      </c>
      <c r="H65" s="13" t="s">
        <v>62</v>
      </c>
      <c r="I65" s="13" t="s">
        <v>62</v>
      </c>
      <c r="J65" s="13" t="s">
        <v>62</v>
      </c>
      <c r="K65" s="13"/>
      <c r="L65" s="13" t="s">
        <v>7</v>
      </c>
      <c r="M65" s="13" t="s">
        <v>62</v>
      </c>
      <c r="N65" s="13" t="s">
        <v>62</v>
      </c>
      <c r="O65" s="13" t="s">
        <v>62</v>
      </c>
      <c r="P65" s="13" t="s">
        <v>7</v>
      </c>
      <c r="Q65" s="13" t="s">
        <v>7</v>
      </c>
      <c r="R65" s="13"/>
      <c r="S65" s="13" t="s">
        <v>62</v>
      </c>
      <c r="T65" s="13"/>
      <c r="U65" s="13" t="s">
        <v>7</v>
      </c>
      <c r="V65" s="13" t="s">
        <v>62</v>
      </c>
    </row>
    <row r="66" spans="1:22">
      <c r="A66" s="11" t="s">
        <v>399</v>
      </c>
      <c r="B66" s="13" t="s">
        <v>62</v>
      </c>
      <c r="C66" s="13" t="s">
        <v>72</v>
      </c>
      <c r="D66" s="13"/>
      <c r="E66" s="13" t="s">
        <v>72</v>
      </c>
      <c r="F66" s="13"/>
      <c r="G66" s="13" t="s">
        <v>62</v>
      </c>
      <c r="H66" s="13" t="s">
        <v>7</v>
      </c>
      <c r="I66" s="13" t="s">
        <v>62</v>
      </c>
      <c r="J66" s="13" t="s">
        <v>62</v>
      </c>
      <c r="K66" s="13"/>
      <c r="L66" s="13" t="s">
        <v>7</v>
      </c>
      <c r="M66" s="13" t="s">
        <v>62</v>
      </c>
      <c r="N66" s="13" t="s">
        <v>7</v>
      </c>
      <c r="O66" s="13" t="s">
        <v>62</v>
      </c>
      <c r="P66" s="13" t="s">
        <v>62</v>
      </c>
      <c r="Q66" s="13" t="s">
        <v>7</v>
      </c>
      <c r="R66" s="13"/>
      <c r="S66" s="13" t="s">
        <v>62</v>
      </c>
      <c r="T66" s="13"/>
      <c r="U66" s="13" t="s">
        <v>7</v>
      </c>
      <c r="V66" s="13" t="s">
        <v>7</v>
      </c>
    </row>
    <row r="67" spans="1:22">
      <c r="A67" s="11" t="s">
        <v>400</v>
      </c>
      <c r="B67" s="13" t="s">
        <v>62</v>
      </c>
      <c r="C67" s="13" t="s">
        <v>72</v>
      </c>
      <c r="D67" s="13"/>
      <c r="E67" s="13" t="s">
        <v>7</v>
      </c>
      <c r="F67" s="13"/>
      <c r="G67" s="13" t="s">
        <v>7</v>
      </c>
      <c r="H67" s="13" t="s">
        <v>62</v>
      </c>
      <c r="I67" s="13" t="s">
        <v>62</v>
      </c>
      <c r="J67" s="13" t="s">
        <v>62</v>
      </c>
      <c r="K67" s="13"/>
      <c r="L67" s="13" t="s">
        <v>7</v>
      </c>
      <c r="M67" s="13" t="s">
        <v>7</v>
      </c>
      <c r="N67" s="13" t="s">
        <v>7</v>
      </c>
      <c r="O67" s="13" t="s">
        <v>62</v>
      </c>
      <c r="P67" s="13" t="s">
        <v>7</v>
      </c>
      <c r="Q67" s="13" t="s">
        <v>7</v>
      </c>
      <c r="R67" s="13"/>
      <c r="S67" s="13" t="s">
        <v>7</v>
      </c>
      <c r="T67" s="13"/>
      <c r="U67" s="13" t="s">
        <v>7</v>
      </c>
      <c r="V67" s="13" t="s">
        <v>7</v>
      </c>
    </row>
    <row r="68" spans="1:22">
      <c r="A68" s="11" t="s">
        <v>401</v>
      </c>
      <c r="B68" s="13" t="s">
        <v>7</v>
      </c>
      <c r="C68" s="13" t="s">
        <v>72</v>
      </c>
      <c r="D68" s="13"/>
      <c r="E68" s="13" t="s">
        <v>72</v>
      </c>
      <c r="F68" s="13"/>
      <c r="G68" s="13" t="s">
        <v>62</v>
      </c>
      <c r="H68" s="13" t="s">
        <v>7</v>
      </c>
      <c r="I68" s="13" t="s">
        <v>7</v>
      </c>
      <c r="J68" s="13" t="s">
        <v>62</v>
      </c>
      <c r="K68" s="13"/>
      <c r="L68" s="13" t="s">
        <v>62</v>
      </c>
      <c r="M68" s="13" t="s">
        <v>62</v>
      </c>
      <c r="N68" s="13" t="s">
        <v>62</v>
      </c>
      <c r="O68" s="13" t="s">
        <v>62</v>
      </c>
      <c r="P68" s="13" t="s">
        <v>7</v>
      </c>
      <c r="Q68" s="13" t="s">
        <v>62</v>
      </c>
      <c r="R68" s="13"/>
      <c r="S68" s="13" t="s">
        <v>62</v>
      </c>
      <c r="T68" s="13"/>
      <c r="U68" s="13" t="s">
        <v>62</v>
      </c>
      <c r="V68" s="13" t="s">
        <v>62</v>
      </c>
    </row>
    <row r="69" spans="1:22">
      <c r="A69" s="11" t="s">
        <v>402</v>
      </c>
      <c r="B69" s="13" t="s">
        <v>62</v>
      </c>
      <c r="C69" s="13" t="s">
        <v>72</v>
      </c>
      <c r="D69" s="13"/>
      <c r="E69" s="13" t="s">
        <v>72</v>
      </c>
      <c r="F69" s="13"/>
      <c r="G69" s="13" t="s">
        <v>62</v>
      </c>
      <c r="H69" s="13" t="s">
        <v>62</v>
      </c>
      <c r="I69" s="13" t="s">
        <v>62</v>
      </c>
      <c r="J69" s="13" t="s">
        <v>7</v>
      </c>
      <c r="K69" s="13"/>
      <c r="L69" s="13" t="s">
        <v>62</v>
      </c>
      <c r="M69" s="13" t="s">
        <v>62</v>
      </c>
      <c r="N69" s="13" t="s">
        <v>62</v>
      </c>
      <c r="O69" s="13" t="s">
        <v>62</v>
      </c>
      <c r="P69" s="13" t="s">
        <v>62</v>
      </c>
      <c r="Q69" s="13" t="s">
        <v>62</v>
      </c>
      <c r="R69" s="13"/>
      <c r="S69" s="13" t="s">
        <v>62</v>
      </c>
      <c r="T69" s="13"/>
      <c r="U69" s="13" t="s">
        <v>62</v>
      </c>
      <c r="V69" s="13" t="s">
        <v>62</v>
      </c>
    </row>
    <row r="70" spans="1:22">
      <c r="A70" s="11" t="s">
        <v>403</v>
      </c>
      <c r="B70" s="13" t="s">
        <v>62</v>
      </c>
      <c r="C70" s="13" t="s">
        <v>62</v>
      </c>
      <c r="D70" s="13"/>
      <c r="E70" s="13" t="s">
        <v>72</v>
      </c>
      <c r="F70" s="13"/>
      <c r="G70" s="13" t="s">
        <v>72</v>
      </c>
      <c r="H70" s="13" t="s">
        <v>72</v>
      </c>
      <c r="I70" s="13" t="s">
        <v>7</v>
      </c>
      <c r="J70" s="13" t="s">
        <v>62</v>
      </c>
      <c r="K70" s="13"/>
      <c r="L70" s="13" t="s">
        <v>7</v>
      </c>
      <c r="M70" s="13" t="s">
        <v>7</v>
      </c>
      <c r="N70" s="13" t="s">
        <v>7</v>
      </c>
      <c r="O70" s="13" t="s">
        <v>7</v>
      </c>
      <c r="P70" s="13" t="s">
        <v>7</v>
      </c>
      <c r="Q70" s="13" t="s">
        <v>7</v>
      </c>
      <c r="R70" s="13"/>
      <c r="S70" s="13" t="s">
        <v>7</v>
      </c>
      <c r="T70" s="13"/>
      <c r="U70" s="13" t="s">
        <v>7</v>
      </c>
      <c r="V70" s="13" t="s">
        <v>7</v>
      </c>
    </row>
    <row r="71" spans="1:22">
      <c r="A71" s="11" t="s">
        <v>404</v>
      </c>
      <c r="B71" s="13" t="s">
        <v>7</v>
      </c>
      <c r="C71" s="13" t="s">
        <v>62</v>
      </c>
      <c r="D71" s="13"/>
      <c r="E71" s="13" t="s">
        <v>72</v>
      </c>
      <c r="F71" s="13"/>
      <c r="G71" s="13" t="s">
        <v>72</v>
      </c>
      <c r="H71" s="13" t="s">
        <v>72</v>
      </c>
      <c r="I71" s="13" t="s">
        <v>7</v>
      </c>
      <c r="J71" s="13" t="s">
        <v>62</v>
      </c>
      <c r="K71" s="13"/>
      <c r="L71" s="13" t="s">
        <v>7</v>
      </c>
      <c r="M71" s="13" t="s">
        <v>62</v>
      </c>
      <c r="N71" s="13" t="s">
        <v>62</v>
      </c>
      <c r="O71" s="13" t="s">
        <v>62</v>
      </c>
      <c r="P71" s="13" t="s">
        <v>7</v>
      </c>
      <c r="Q71" s="13" t="s">
        <v>7</v>
      </c>
      <c r="R71" s="13"/>
      <c r="S71" s="13" t="s">
        <v>62</v>
      </c>
      <c r="T71" s="13"/>
      <c r="U71" s="13" t="s">
        <v>7</v>
      </c>
      <c r="V71" s="13" t="s">
        <v>62</v>
      </c>
    </row>
    <row r="72" spans="1:22">
      <c r="A72" s="11" t="s">
        <v>406</v>
      </c>
      <c r="B72" s="13" t="s">
        <v>62</v>
      </c>
      <c r="C72" s="13" t="s">
        <v>62</v>
      </c>
      <c r="D72" s="13"/>
      <c r="E72" s="13" t="s">
        <v>72</v>
      </c>
      <c r="F72" s="13"/>
      <c r="G72" s="13" t="s">
        <v>72</v>
      </c>
      <c r="H72" s="13" t="s">
        <v>72</v>
      </c>
      <c r="I72" s="13" t="s">
        <v>7</v>
      </c>
      <c r="J72" s="13" t="s">
        <v>62</v>
      </c>
      <c r="K72" s="13"/>
      <c r="L72" s="13" t="s">
        <v>7</v>
      </c>
      <c r="M72" s="13" t="s">
        <v>62</v>
      </c>
      <c r="N72" s="13" t="s">
        <v>7</v>
      </c>
      <c r="O72" s="13" t="s">
        <v>62</v>
      </c>
      <c r="P72" s="13" t="s">
        <v>62</v>
      </c>
      <c r="Q72" s="13" t="s">
        <v>7</v>
      </c>
      <c r="R72" s="13"/>
      <c r="S72" s="13" t="s">
        <v>62</v>
      </c>
      <c r="T72" s="13"/>
      <c r="U72" s="13" t="s">
        <v>7</v>
      </c>
      <c r="V72" s="13" t="s">
        <v>7</v>
      </c>
    </row>
    <row r="73" spans="1:22">
      <c r="A73" s="11" t="s">
        <v>411</v>
      </c>
      <c r="B73" s="13" t="s">
        <v>62</v>
      </c>
      <c r="C73" s="13" t="s">
        <v>62</v>
      </c>
      <c r="D73" s="13"/>
      <c r="E73" s="13" t="s">
        <v>7</v>
      </c>
      <c r="F73" s="13"/>
      <c r="G73" s="13" t="s">
        <v>72</v>
      </c>
      <c r="H73" s="13" t="s">
        <v>72</v>
      </c>
      <c r="I73" s="13" t="s">
        <v>7</v>
      </c>
      <c r="J73" s="13" t="s">
        <v>62</v>
      </c>
      <c r="K73" s="13"/>
      <c r="L73" s="13" t="s">
        <v>7</v>
      </c>
      <c r="M73" s="13" t="s">
        <v>7</v>
      </c>
      <c r="N73" s="13" t="s">
        <v>7</v>
      </c>
      <c r="O73" s="13" t="s">
        <v>62</v>
      </c>
      <c r="P73" s="13" t="s">
        <v>7</v>
      </c>
      <c r="Q73" s="13" t="s">
        <v>7</v>
      </c>
      <c r="R73" s="13"/>
      <c r="S73" s="13" t="s">
        <v>7</v>
      </c>
      <c r="T73" s="13"/>
      <c r="U73" s="13" t="s">
        <v>7</v>
      </c>
      <c r="V73" s="13" t="s">
        <v>7</v>
      </c>
    </row>
    <row r="74" spans="1:22">
      <c r="A74" s="11" t="s">
        <v>418</v>
      </c>
      <c r="B74" s="13" t="s">
        <v>7</v>
      </c>
      <c r="C74" s="13" t="s">
        <v>455</v>
      </c>
      <c r="D74" s="13"/>
      <c r="E74" s="13" t="s">
        <v>7</v>
      </c>
      <c r="F74" s="13"/>
      <c r="G74" s="13" t="s">
        <v>72</v>
      </c>
      <c r="H74" s="13" t="s">
        <v>72</v>
      </c>
      <c r="I74" s="13" t="s">
        <v>7</v>
      </c>
      <c r="J74" s="13" t="s">
        <v>62</v>
      </c>
      <c r="K74" s="13"/>
      <c r="L74" s="13" t="s">
        <v>62</v>
      </c>
      <c r="M74" s="13" t="s">
        <v>7</v>
      </c>
      <c r="N74" s="13" t="s">
        <v>62</v>
      </c>
      <c r="O74" s="13" t="s">
        <v>62</v>
      </c>
      <c r="P74" s="13" t="s">
        <v>7</v>
      </c>
      <c r="Q74" s="13" t="s">
        <v>62</v>
      </c>
      <c r="R74" s="13"/>
      <c r="S74" s="13" t="s">
        <v>62</v>
      </c>
      <c r="T74" s="13"/>
      <c r="U74" s="13" t="s">
        <v>62</v>
      </c>
      <c r="V74" s="13" t="s">
        <v>62</v>
      </c>
    </row>
    <row r="75" spans="1:22">
      <c r="A75" s="6" t="s">
        <v>420</v>
      </c>
      <c r="B75" s="15" t="s">
        <v>62</v>
      </c>
      <c r="C75" s="15" t="s">
        <v>62</v>
      </c>
      <c r="D75" s="15"/>
      <c r="E75" s="15"/>
      <c r="F75" s="15"/>
      <c r="G75" s="15" t="s">
        <v>7</v>
      </c>
      <c r="H75" s="15" t="s">
        <v>7</v>
      </c>
      <c r="I75" s="15" t="s">
        <v>62</v>
      </c>
      <c r="J75" s="15" t="s">
        <v>7</v>
      </c>
      <c r="K75" s="15"/>
      <c r="L75" s="15" t="s">
        <v>62</v>
      </c>
      <c r="M75" s="15" t="s">
        <v>62</v>
      </c>
      <c r="N75" s="15" t="s">
        <v>62</v>
      </c>
      <c r="O75" s="15" t="s">
        <v>62</v>
      </c>
      <c r="P75" s="15" t="s">
        <v>62</v>
      </c>
      <c r="Q75" s="15" t="s">
        <v>62</v>
      </c>
      <c r="R75" s="15"/>
      <c r="S75" s="15" t="s">
        <v>62</v>
      </c>
      <c r="T75" s="15"/>
      <c r="U75" s="15" t="s">
        <v>62</v>
      </c>
      <c r="V75" s="15" t="s">
        <v>62</v>
      </c>
    </row>
    <row r="76" spans="1:22" ht="255">
      <c r="A76" s="40" t="s">
        <v>458</v>
      </c>
      <c r="B76" s="38" t="s">
        <v>464</v>
      </c>
      <c r="C76" s="38" t="s">
        <v>465</v>
      </c>
      <c r="D76" s="38"/>
      <c r="E76" s="38"/>
      <c r="F76" s="38"/>
      <c r="G76" s="38" t="s">
        <v>466</v>
      </c>
      <c r="H76" s="38" t="s">
        <v>468</v>
      </c>
      <c r="I76" s="38" t="s">
        <v>469</v>
      </c>
      <c r="J76" s="38" t="s">
        <v>470</v>
      </c>
      <c r="K76" s="38"/>
      <c r="L76" s="38"/>
      <c r="M76" s="38"/>
      <c r="N76" s="38" t="s">
        <v>471</v>
      </c>
      <c r="O76" s="38" t="s">
        <v>472</v>
      </c>
      <c r="P76" s="38"/>
      <c r="Q76" s="38"/>
      <c r="R76" s="38"/>
      <c r="S76" s="38"/>
      <c r="T76" s="38"/>
      <c r="U76" s="38"/>
      <c r="V76" s="38"/>
    </row>
  </sheetData>
  <pageMargins left="0.11811023622047245" right="0.11811023622047245" top="0.74803149606299213" bottom="0.74803149606299213" header="0.31496062992125984" footer="0.31496062992125984"/>
  <pageSetup paperSize="9" scale="55" fitToWidth="2" fitToHeight="2" orientation="landscape"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V65"/>
  <sheetViews>
    <sheetView workbookViewId="0">
      <pane xSplit="1" ySplit="3" topLeftCell="B4" activePane="bottomRight" state="frozen"/>
      <selection activeCell="A13" sqref="A13"/>
      <selection pane="topRight" activeCell="A13" sqref="A13"/>
      <selection pane="bottomLeft" activeCell="A13" sqref="A13"/>
      <selection pane="bottomRight" activeCell="A13" sqref="A13"/>
    </sheetView>
  </sheetViews>
  <sheetFormatPr baseColWidth="10" defaultColWidth="17.28515625" defaultRowHeight="12.75"/>
  <cols>
    <col min="1" max="1" width="54.28515625" customWidth="1"/>
    <col min="2" max="3" width="18" customWidth="1"/>
    <col min="4" max="4" width="18" hidden="1" customWidth="1"/>
    <col min="5" max="6" width="18" customWidth="1"/>
    <col min="7" max="8" width="18" hidden="1" customWidth="1"/>
    <col min="9" max="9" width="18" customWidth="1"/>
    <col min="10" max="14" width="18" hidden="1" customWidth="1"/>
    <col min="15" max="15" width="18" customWidth="1"/>
    <col min="16" max="16" width="18" hidden="1" customWidth="1"/>
    <col min="17" max="17" width="18" customWidth="1"/>
    <col min="18" max="18" width="18" hidden="1" customWidth="1"/>
    <col min="19" max="22" width="18" customWidth="1"/>
  </cols>
  <sheetData>
    <row r="1" spans="1:22" ht="30" customHeight="1"/>
    <row r="2" spans="1:22" ht="15.75">
      <c r="A2" s="50" t="s">
        <v>852</v>
      </c>
    </row>
    <row r="3" spans="1:22">
      <c r="A3" s="1" t="s">
        <v>372</v>
      </c>
      <c r="B3" s="2" t="str">
        <f ca="1">IFERROR(__xludf.DUMMYFUNCTION("IFERROR(importrange(INDIRECT(""'Answers to EASI'!C""&amp;COLUMN()),$A$1&amp;""!B:B""),CONCATENATE(""Loading: "",'Answers to EASI'!A28))"),"Austria")</f>
        <v>Austria</v>
      </c>
      <c r="C3" s="2" t="str">
        <f ca="1">IFERROR(__xludf.DUMMYFUNCTION("IFERROR(importrange(INDIRECT(""'Answers to EASI'!C""&amp;COLUMN()),$A$1&amp;""!B:B""),CONCATENATE(""Loading: "",'Answers to EASI'!B28))"),"Belgium")</f>
        <v>Belgium</v>
      </c>
      <c r="D3" s="2" t="str">
        <f ca="1">IFERROR(__xludf.DUMMYFUNCTION("IFERROR(importrange(INDIRECT(""'Answers to EASI'!C""&amp;COLUMN()),$A$1&amp;""!B:B""),CONCATENATE(""Loading: "",'Answers to EASI'!C28))"),"Bulgaria")</f>
        <v>Bulgaria</v>
      </c>
      <c r="E3" s="2" t="str">
        <f ca="1">IFERROR(__xludf.DUMMYFUNCTION("IFERROR(importrange(INDIRECT(""'Answers to EASI'!C""&amp;COLUMN()),$A$1&amp;""!B:B""),CONCATENATE(""Loading: "",'Answers to EASI'!D28))"),"Czech Republic")</f>
        <v>Czech Republic</v>
      </c>
      <c r="F3" s="2" t="str">
        <f ca="1">IFERROR(__xludf.DUMMYFUNCTION("IFERROR(importrange(INDIRECT(""'Answers to EASI'!C""&amp;COLUMN()),$A$1&amp;""!B:B""),CONCATENATE(""Loading: "",'Answers to EASI'!E28))"),"Denmark")</f>
        <v>Denmark</v>
      </c>
      <c r="G3" s="2" t="str">
        <f ca="1">IFERROR(__xludf.DUMMYFUNCTION("IFERROR(importrange(INDIRECT(""'Answers to EASI'!C""&amp;COLUMN()),$A$1&amp;""!B:B""),CONCATENATE(""Loading: "",'Answers to EASI'!F28))"),"Finland")</f>
        <v>Finland</v>
      </c>
      <c r="H3" s="2" t="str">
        <f ca="1">IFERROR(__xludf.DUMMYFUNCTION("IFERROR(importrange(INDIRECT(""'Answers to EASI'!C""&amp;COLUMN()),$A$1&amp;""!B:B""),CONCATENATE(""Loading: "",'Answers to EASI'!G28))"),"France")</f>
        <v>France</v>
      </c>
      <c r="I3" s="2" t="str">
        <f ca="1">IFERROR(__xludf.DUMMYFUNCTION("IFERROR(importrange(INDIRECT(""'Answers to EASI'!C""&amp;COLUMN()),$A$1&amp;""!B:B""),CONCATENATE(""Loading: "",'Answers to EASI'!H28))"),"Germany")</f>
        <v>Germany</v>
      </c>
      <c r="J3" s="2" t="str">
        <f ca="1">IFERROR(__xludf.DUMMYFUNCTION("IFERROR(importrange(INDIRECT(""'Answers to EASI'!C""&amp;COLUMN()),$A$1&amp;""!B:B""),CONCATENATE(""Loading: "",'Answers to EASI'!I28))"),"Greece")</f>
        <v>Greece</v>
      </c>
      <c r="K3" s="2" t="str">
        <f ca="1">IFERROR(__xludf.DUMMYFUNCTION("IFERROR(importrange(INDIRECT(""'Answers to EASI'!C""&amp;COLUMN()),$A$1&amp;""!B:B""),CONCATENATE(""Loading: "",'Answers to EASI'!J28))"),"Morocco")</f>
        <v>Morocco</v>
      </c>
      <c r="L3" s="2" t="str">
        <f ca="1">IFERROR(__xludf.DUMMYFUNCTION("IFERROR(importrange(INDIRECT(""'Answers to EASI'!C""&amp;COLUMN()),$A$1&amp;""!B:B""),CONCATENATE(""Loading: "",'Answers to EASI'!K28))"),"Norway")</f>
        <v>Norway</v>
      </c>
      <c r="M3" s="2" t="str">
        <f ca="1">IFERROR(__xludf.DUMMYFUNCTION("IFERROR(importrange(INDIRECT(""'Answers to EASI'!C""&amp;COLUMN()),$A$1&amp;""!B:B""),CONCATENATE(""Loading: "",'Answers to EASI'!L28))"),"Poland")</f>
        <v>Poland</v>
      </c>
      <c r="N3" s="2" t="str">
        <f ca="1">IFERROR(__xludf.DUMMYFUNCTION("IFERROR(importrange(INDIRECT(""'Answers to EASI'!C""&amp;COLUMN()),$A$1&amp;""!B:B""),CONCATENATE(""Loading: "",'Answers to EASI'!M28))"),"Portugal")</f>
        <v>Portugal</v>
      </c>
      <c r="O3" s="2" t="str">
        <f ca="1">IFERROR(__xludf.DUMMYFUNCTION("IFERROR(importrange(INDIRECT(""'Answers to EASI'!C""&amp;COLUMN()),$A$1&amp;""!B:B""),CONCATENATE(""Loading: "",'Answers to EASI'!N28))"),"Romania")</f>
        <v>Romania</v>
      </c>
      <c r="P3" s="2" t="str">
        <f ca="1">IFERROR(__xludf.DUMMYFUNCTION("IFERROR(importrange(INDIRECT(""'Answers to EASI'!C""&amp;COLUMN()),$A$1&amp;""!B:B""),CONCATENATE(""Loading: "",'Answers to EASI'!O28))"),"Russia")</f>
        <v>Russia</v>
      </c>
      <c r="Q3" s="2" t="str">
        <f ca="1">IFERROR(__xludf.DUMMYFUNCTION("IFERROR(importrange(INDIRECT(""'Answers to EASI'!C""&amp;COLUMN()),$A$1&amp;""!B:B""),CONCATENATE(""Loading: "",'Answers to EASI'!P28))"),"Spain")</f>
        <v>Spain</v>
      </c>
      <c r="R3" s="2" t="str">
        <f ca="1">IFERROR(__xludf.DUMMYFUNCTION("IFERROR(importrange(INDIRECT(""'Answers to EASI'!C""&amp;COLUMN()),$A$1&amp;""!B:B""),CONCATENATE(""Loading: "",'Answers to EASI'!Q28))"),"Sweden")</f>
        <v>Sweden</v>
      </c>
      <c r="S3" s="2" t="str">
        <f ca="1">IFERROR(__xludf.DUMMYFUNCTION("IFERROR(importrange(INDIRECT(""'Answers to EASI'!C""&amp;COLUMN()),$A$1&amp;""!B:B""),CONCATENATE(""Loading: "",'Answers to EASI'!R28))"),"Switzerland")</f>
        <v>Switzerland</v>
      </c>
      <c r="T3" s="2" t="str">
        <f ca="1">IFERROR(__xludf.DUMMYFUNCTION("IFERROR(importrange(INDIRECT(""'Answers to EASI'!C""&amp;COLUMN()),$A$1&amp;""!B:B""),CONCATENATE(""Loading: "",'Answers to EASI'!S28))"),"The Netherlands")</f>
        <v>The Netherlands</v>
      </c>
      <c r="U3" s="2" t="str">
        <f ca="1">IFERROR(__xludf.DUMMYFUNCTION("IFERROR(importrange(INDIRECT(""'Answers to EASI'!C""&amp;COLUMN()),$A$1&amp;""!B:B""),CONCATENATE(""Loading: "",'Answers to EASI'!T28))"),"Ukraine")</f>
        <v>Ukraine</v>
      </c>
      <c r="V3" s="2" t="str">
        <f ca="1">IFERROR(__xludf.DUMMYFUNCTION("IFERROR(importrange(INDIRECT(""'Answers to EASI'!C""&amp;COLUMN()),$A$1&amp;""!B:B""),CONCATENATE(""Loading: "",'Answers to EASI'!U28))"),"United Kingdom")</f>
        <v>United Kingdom</v>
      </c>
    </row>
    <row r="4" spans="1:22">
      <c r="A4" s="4" t="s">
        <v>405</v>
      </c>
      <c r="B4" s="5">
        <v>43180</v>
      </c>
      <c r="C4" s="5">
        <v>43193</v>
      </c>
      <c r="D4" s="5"/>
      <c r="E4" s="5">
        <v>43194</v>
      </c>
      <c r="F4" s="5">
        <v>42115</v>
      </c>
      <c r="G4" s="5"/>
      <c r="H4" s="5"/>
      <c r="I4" s="5">
        <v>43203</v>
      </c>
      <c r="J4" s="5"/>
      <c r="K4" s="5"/>
      <c r="L4" s="5"/>
      <c r="M4" s="5"/>
      <c r="N4" s="5"/>
      <c r="O4" s="5">
        <v>43175</v>
      </c>
      <c r="P4" s="5"/>
      <c r="Q4" s="5">
        <v>43207</v>
      </c>
      <c r="R4" s="5"/>
      <c r="S4" s="5">
        <v>42486</v>
      </c>
      <c r="T4" s="5">
        <v>42144</v>
      </c>
      <c r="U4" s="5">
        <v>43210</v>
      </c>
      <c r="V4" s="5">
        <v>42104</v>
      </c>
    </row>
    <row r="5" spans="1:22" ht="38.25">
      <c r="A5" s="1" t="s">
        <v>407</v>
      </c>
      <c r="B5" s="7" t="s">
        <v>408</v>
      </c>
      <c r="C5" s="7" t="s">
        <v>10</v>
      </c>
      <c r="D5" s="7"/>
      <c r="E5" s="7" t="s">
        <v>409</v>
      </c>
      <c r="F5" s="7" t="s">
        <v>410</v>
      </c>
      <c r="G5" s="7"/>
      <c r="H5" s="7"/>
      <c r="I5" s="7" t="s">
        <v>412</v>
      </c>
      <c r="J5" s="7"/>
      <c r="K5" s="7"/>
      <c r="L5" s="7"/>
      <c r="M5" s="7"/>
      <c r="N5" s="7"/>
      <c r="O5" s="7" t="s">
        <v>24</v>
      </c>
      <c r="P5" s="7"/>
      <c r="Q5" s="7" t="s">
        <v>413</v>
      </c>
      <c r="R5" s="7"/>
      <c r="S5" s="7" t="s">
        <v>414</v>
      </c>
      <c r="T5" s="7" t="s">
        <v>415</v>
      </c>
      <c r="U5" s="7" t="s">
        <v>416</v>
      </c>
      <c r="V5" s="7" t="s">
        <v>417</v>
      </c>
    </row>
    <row r="6" spans="1:22">
      <c r="A6" s="9" t="s">
        <v>29</v>
      </c>
      <c r="B6" s="13" t="s">
        <v>70</v>
      </c>
      <c r="C6" s="13" t="s">
        <v>38</v>
      </c>
      <c r="D6" s="13"/>
      <c r="E6" s="13" t="s">
        <v>70</v>
      </c>
      <c r="F6" s="13" t="s">
        <v>68</v>
      </c>
      <c r="G6" s="13"/>
      <c r="H6" s="13"/>
      <c r="I6" s="13" t="s">
        <v>38</v>
      </c>
      <c r="J6" s="13"/>
      <c r="K6" s="13"/>
      <c r="L6" s="13"/>
      <c r="M6" s="13"/>
      <c r="N6" s="13"/>
      <c r="O6" s="13" t="s">
        <v>38</v>
      </c>
      <c r="P6" s="13"/>
      <c r="Q6" s="13" t="s">
        <v>69</v>
      </c>
      <c r="R6" s="13"/>
      <c r="S6" s="13" t="s">
        <v>69</v>
      </c>
      <c r="T6" s="13" t="s">
        <v>38</v>
      </c>
      <c r="U6" s="13" t="s">
        <v>69</v>
      </c>
      <c r="V6" s="13" t="s">
        <v>38</v>
      </c>
    </row>
    <row r="7" spans="1:22">
      <c r="A7" s="9" t="s">
        <v>73</v>
      </c>
      <c r="B7" s="12"/>
      <c r="C7" s="12"/>
      <c r="D7" s="12"/>
      <c r="E7" s="12"/>
      <c r="F7" s="12" t="s">
        <v>419</v>
      </c>
      <c r="G7" s="12"/>
      <c r="H7" s="12"/>
      <c r="I7" s="12"/>
      <c r="J7" s="12"/>
      <c r="K7" s="12"/>
      <c r="L7" s="12"/>
      <c r="M7" s="12"/>
      <c r="N7" s="12"/>
      <c r="O7" s="12"/>
      <c r="P7" s="12"/>
      <c r="Q7" s="12"/>
      <c r="R7" s="12"/>
      <c r="S7" s="12"/>
      <c r="T7" s="12"/>
      <c r="U7" s="12"/>
      <c r="V7" s="12"/>
    </row>
    <row r="8" spans="1:22" ht="25.5">
      <c r="A8" s="9" t="s">
        <v>421</v>
      </c>
      <c r="B8" s="13" t="s">
        <v>422</v>
      </c>
      <c r="C8" s="13" t="s">
        <v>423</v>
      </c>
      <c r="D8" s="13"/>
      <c r="E8" s="13" t="s">
        <v>191</v>
      </c>
      <c r="F8" s="13" t="s">
        <v>424</v>
      </c>
      <c r="G8" s="13"/>
      <c r="H8" s="13"/>
      <c r="I8" s="13" t="s">
        <v>194</v>
      </c>
      <c r="J8" s="13"/>
      <c r="K8" s="13"/>
      <c r="L8" s="13"/>
      <c r="M8" s="13"/>
      <c r="N8" s="13"/>
      <c r="O8" s="13" t="s">
        <v>196</v>
      </c>
      <c r="P8" s="13"/>
      <c r="Q8" s="13" t="s">
        <v>197</v>
      </c>
      <c r="R8" s="13"/>
      <c r="S8" s="13" t="s">
        <v>426</v>
      </c>
      <c r="T8" s="13" t="s">
        <v>427</v>
      </c>
      <c r="U8" s="13" t="s">
        <v>201</v>
      </c>
      <c r="V8" s="13" t="s">
        <v>202</v>
      </c>
    </row>
    <row r="9" spans="1:22" ht="51">
      <c r="A9" s="9" t="s">
        <v>428</v>
      </c>
      <c r="B9" s="13" t="s">
        <v>429</v>
      </c>
      <c r="C9" s="13" t="s">
        <v>430</v>
      </c>
      <c r="D9" s="13"/>
      <c r="E9" s="13" t="s">
        <v>431</v>
      </c>
      <c r="F9" s="13" t="s">
        <v>432</v>
      </c>
      <c r="G9" s="13"/>
      <c r="H9" s="13"/>
      <c r="I9" s="13" t="s">
        <v>433</v>
      </c>
      <c r="J9" s="13"/>
      <c r="K9" s="13"/>
      <c r="L9" s="13"/>
      <c r="M9" s="13"/>
      <c r="N9" s="13"/>
      <c r="O9" s="13" t="s">
        <v>434</v>
      </c>
      <c r="P9" s="13"/>
      <c r="Q9" s="13" t="s">
        <v>413</v>
      </c>
      <c r="R9" s="13"/>
      <c r="S9" s="13" t="s">
        <v>426</v>
      </c>
      <c r="T9" s="13" t="s">
        <v>435</v>
      </c>
      <c r="U9" s="13" t="s">
        <v>416</v>
      </c>
      <c r="V9" s="13" t="s">
        <v>436</v>
      </c>
    </row>
    <row r="10" spans="1:22" ht="76.5">
      <c r="A10" s="9" t="s">
        <v>437</v>
      </c>
      <c r="B10" s="13" t="s">
        <v>438</v>
      </c>
      <c r="C10" s="13" t="s">
        <v>439</v>
      </c>
      <c r="D10" s="13"/>
      <c r="E10" s="13" t="s">
        <v>441</v>
      </c>
      <c r="F10" s="13" t="s">
        <v>442</v>
      </c>
      <c r="G10" s="13"/>
      <c r="H10" s="13"/>
      <c r="I10" s="13" t="s">
        <v>443</v>
      </c>
      <c r="J10" s="13"/>
      <c r="K10" s="13"/>
      <c r="L10" s="13"/>
      <c r="M10" s="13"/>
      <c r="N10" s="13"/>
      <c r="O10" s="13" t="s">
        <v>444</v>
      </c>
      <c r="P10" s="13"/>
      <c r="Q10" s="13" t="s">
        <v>445</v>
      </c>
      <c r="R10" s="13"/>
      <c r="S10" s="13" t="s">
        <v>446</v>
      </c>
      <c r="T10" s="13" t="s">
        <v>447</v>
      </c>
      <c r="U10" s="13" t="s">
        <v>72</v>
      </c>
      <c r="V10" s="13" t="s">
        <v>448</v>
      </c>
    </row>
    <row r="11" spans="1:22">
      <c r="A11" s="17" t="s">
        <v>147</v>
      </c>
      <c r="B11" s="39"/>
      <c r="C11" s="39"/>
      <c r="D11" s="39"/>
      <c r="E11" s="39"/>
      <c r="F11" s="39"/>
      <c r="G11" s="39"/>
      <c r="H11" s="39"/>
      <c r="I11" s="39">
        <v>40219000</v>
      </c>
      <c r="J11" s="39"/>
      <c r="K11" s="39"/>
      <c r="L11" s="39"/>
      <c r="M11" s="39"/>
      <c r="N11" s="39"/>
      <c r="O11" s="39"/>
      <c r="P11" s="39"/>
      <c r="Q11" s="39"/>
      <c r="R11" s="39"/>
      <c r="S11" s="39"/>
      <c r="T11" s="39"/>
      <c r="U11" s="39"/>
      <c r="V11" s="39">
        <v>51266000</v>
      </c>
    </row>
    <row r="12" spans="1:22">
      <c r="A12" s="20" t="s">
        <v>155</v>
      </c>
      <c r="B12" s="22">
        <v>7286000</v>
      </c>
      <c r="C12" s="22" t="s">
        <v>452</v>
      </c>
      <c r="D12" s="22"/>
      <c r="E12" s="22" t="s">
        <v>453</v>
      </c>
      <c r="F12" s="22">
        <v>3275121</v>
      </c>
      <c r="G12" s="22"/>
      <c r="H12" s="22"/>
      <c r="I12" s="22">
        <v>70094000</v>
      </c>
      <c r="J12" s="22"/>
      <c r="K12" s="22"/>
      <c r="L12" s="22"/>
      <c r="M12" s="22"/>
      <c r="N12" s="22"/>
      <c r="O12" s="22">
        <v>3547922</v>
      </c>
      <c r="P12" s="22"/>
      <c r="Q12" s="22" t="s">
        <v>454</v>
      </c>
      <c r="R12" s="22"/>
      <c r="S12" s="22">
        <v>7954662</v>
      </c>
      <c r="T12" s="22">
        <v>12847450</v>
      </c>
      <c r="U12" s="22"/>
      <c r="V12" s="22">
        <v>29808</v>
      </c>
    </row>
    <row r="13" spans="1:22" ht="25.5">
      <c r="A13" s="23" t="s">
        <v>456</v>
      </c>
      <c r="B13" s="25">
        <v>5000</v>
      </c>
      <c r="C13" s="25" t="s">
        <v>457</v>
      </c>
      <c r="D13" s="25"/>
      <c r="E13" s="25">
        <v>4.5</v>
      </c>
      <c r="F13" s="25">
        <v>2000</v>
      </c>
      <c r="G13" s="25"/>
      <c r="H13" s="25"/>
      <c r="I13" s="25">
        <v>73057</v>
      </c>
      <c r="J13" s="25"/>
      <c r="K13" s="25"/>
      <c r="L13" s="25"/>
      <c r="M13" s="25"/>
      <c r="N13" s="25"/>
      <c r="O13" s="25">
        <v>15000</v>
      </c>
      <c r="P13" s="25"/>
      <c r="Q13" s="25" t="s">
        <v>459</v>
      </c>
      <c r="R13" s="25"/>
      <c r="S13" s="25">
        <v>106390</v>
      </c>
      <c r="T13" s="25">
        <v>10500</v>
      </c>
      <c r="U13" s="25"/>
      <c r="V13" s="25">
        <v>29808</v>
      </c>
    </row>
    <row r="14" spans="1:22" ht="25.5">
      <c r="A14" s="1" t="s">
        <v>460</v>
      </c>
      <c r="B14" s="7">
        <v>2010</v>
      </c>
      <c r="C14" s="7">
        <v>2015</v>
      </c>
      <c r="D14" s="7"/>
      <c r="E14" s="7">
        <v>2013</v>
      </c>
      <c r="F14" s="7">
        <v>2008</v>
      </c>
      <c r="G14" s="7"/>
      <c r="H14" s="7"/>
      <c r="I14" s="7">
        <v>2006</v>
      </c>
      <c r="J14" s="7"/>
      <c r="K14" s="7"/>
      <c r="L14" s="7"/>
      <c r="M14" s="7"/>
      <c r="N14" s="7"/>
      <c r="O14" s="7" t="s">
        <v>461</v>
      </c>
      <c r="P14" s="7"/>
      <c r="Q14" s="7">
        <v>2000</v>
      </c>
      <c r="R14" s="7"/>
      <c r="S14" s="7">
        <v>2010</v>
      </c>
      <c r="T14" s="7">
        <v>2011</v>
      </c>
      <c r="U14" s="7">
        <v>2011</v>
      </c>
      <c r="V14" s="7">
        <v>2008</v>
      </c>
    </row>
    <row r="15" spans="1:22" ht="25.5">
      <c r="A15" s="4" t="s">
        <v>462</v>
      </c>
      <c r="B15" s="15">
        <v>2013</v>
      </c>
      <c r="C15" s="15">
        <v>2017</v>
      </c>
      <c r="D15" s="15"/>
      <c r="E15" s="15">
        <v>2014</v>
      </c>
      <c r="F15" s="15">
        <v>2009</v>
      </c>
      <c r="G15" s="15"/>
      <c r="H15" s="15"/>
      <c r="I15" s="15">
        <v>2007</v>
      </c>
      <c r="J15" s="15"/>
      <c r="K15" s="15"/>
      <c r="L15" s="15"/>
      <c r="M15" s="15"/>
      <c r="N15" s="15"/>
      <c r="O15" s="15"/>
      <c r="P15" s="15"/>
      <c r="Q15" s="15">
        <v>2000</v>
      </c>
      <c r="R15" s="15"/>
      <c r="S15" s="15">
        <v>2015</v>
      </c>
      <c r="T15" s="15">
        <v>2012</v>
      </c>
      <c r="U15" s="15">
        <v>2011</v>
      </c>
      <c r="V15" s="15">
        <v>2013</v>
      </c>
    </row>
    <row r="16" spans="1:22">
      <c r="A16" s="1" t="s">
        <v>463</v>
      </c>
      <c r="B16" s="7" t="s">
        <v>62</v>
      </c>
      <c r="C16" s="7" t="s">
        <v>62</v>
      </c>
      <c r="D16" s="7"/>
      <c r="E16" s="7" t="s">
        <v>62</v>
      </c>
      <c r="F16" s="7" t="s">
        <v>62</v>
      </c>
      <c r="G16" s="7"/>
      <c r="H16" s="7"/>
      <c r="I16" s="7" t="s">
        <v>62</v>
      </c>
      <c r="J16" s="7"/>
      <c r="K16" s="7"/>
      <c r="L16" s="7"/>
      <c r="M16" s="7"/>
      <c r="N16" s="7"/>
      <c r="O16" s="7" t="s">
        <v>62</v>
      </c>
      <c r="P16" s="7"/>
      <c r="Q16" s="7" t="s">
        <v>62</v>
      </c>
      <c r="R16" s="7"/>
      <c r="S16" s="7" t="s">
        <v>62</v>
      </c>
      <c r="T16" s="7" t="s">
        <v>62</v>
      </c>
      <c r="U16" s="7" t="s">
        <v>62</v>
      </c>
      <c r="V16" s="7" t="s">
        <v>62</v>
      </c>
    </row>
    <row r="17" spans="1:22">
      <c r="A17" s="9" t="s">
        <v>467</v>
      </c>
      <c r="B17" s="13" t="s">
        <v>62</v>
      </c>
      <c r="C17" s="13" t="s">
        <v>62</v>
      </c>
      <c r="D17" s="13"/>
      <c r="E17" s="13" t="s">
        <v>62</v>
      </c>
      <c r="F17" s="13" t="s">
        <v>62</v>
      </c>
      <c r="G17" s="13"/>
      <c r="H17" s="13"/>
      <c r="I17" s="13" t="s">
        <v>62</v>
      </c>
      <c r="J17" s="13"/>
      <c r="K17" s="13"/>
      <c r="L17" s="13"/>
      <c r="M17" s="13"/>
      <c r="N17" s="13"/>
      <c r="O17" s="13" t="s">
        <v>62</v>
      </c>
      <c r="P17" s="13"/>
      <c r="Q17" s="13" t="s">
        <v>62</v>
      </c>
      <c r="R17" s="13"/>
      <c r="S17" s="13" t="s">
        <v>62</v>
      </c>
      <c r="T17" s="13" t="s">
        <v>62</v>
      </c>
      <c r="U17" s="13" t="s">
        <v>62</v>
      </c>
      <c r="V17" s="13" t="s">
        <v>62</v>
      </c>
    </row>
    <row r="18" spans="1:22">
      <c r="A18" s="9" t="s">
        <v>473</v>
      </c>
      <c r="B18" s="13" t="s">
        <v>62</v>
      </c>
      <c r="C18" s="13" t="s">
        <v>62</v>
      </c>
      <c r="D18" s="13"/>
      <c r="E18" s="13" t="s">
        <v>62</v>
      </c>
      <c r="F18" s="13" t="s">
        <v>62</v>
      </c>
      <c r="G18" s="13"/>
      <c r="H18" s="13"/>
      <c r="I18" s="13" t="s">
        <v>62</v>
      </c>
      <c r="J18" s="13"/>
      <c r="K18" s="13"/>
      <c r="L18" s="13"/>
      <c r="M18" s="13"/>
      <c r="N18" s="13"/>
      <c r="O18" s="13" t="s">
        <v>62</v>
      </c>
      <c r="P18" s="13"/>
      <c r="Q18" s="13" t="s">
        <v>62</v>
      </c>
      <c r="R18" s="13"/>
      <c r="S18" s="13" t="s">
        <v>62</v>
      </c>
      <c r="T18" s="13" t="s">
        <v>7</v>
      </c>
      <c r="U18" s="13" t="s">
        <v>62</v>
      </c>
      <c r="V18" s="13" t="s">
        <v>62</v>
      </c>
    </row>
    <row r="19" spans="1:22">
      <c r="A19" s="9" t="s">
        <v>474</v>
      </c>
      <c r="B19" s="13" t="s">
        <v>62</v>
      </c>
      <c r="C19" s="13" t="s">
        <v>62</v>
      </c>
      <c r="D19" s="13"/>
      <c r="E19" s="13" t="s">
        <v>62</v>
      </c>
      <c r="F19" s="13" t="s">
        <v>62</v>
      </c>
      <c r="G19" s="13"/>
      <c r="H19" s="13"/>
      <c r="I19" s="13" t="s">
        <v>62</v>
      </c>
      <c r="J19" s="13"/>
      <c r="K19" s="13"/>
      <c r="L19" s="13"/>
      <c r="M19" s="13"/>
      <c r="N19" s="13"/>
      <c r="O19" s="13" t="s">
        <v>62</v>
      </c>
      <c r="P19" s="13"/>
      <c r="Q19" s="13" t="s">
        <v>62</v>
      </c>
      <c r="R19" s="13"/>
      <c r="S19" s="13" t="s">
        <v>62</v>
      </c>
      <c r="T19" s="13" t="s">
        <v>62</v>
      </c>
      <c r="U19" s="13" t="s">
        <v>7</v>
      </c>
      <c r="V19" s="13" t="s">
        <v>62</v>
      </c>
    </row>
    <row r="20" spans="1:22">
      <c r="A20" s="9" t="s">
        <v>475</v>
      </c>
      <c r="B20" s="13" t="s">
        <v>62</v>
      </c>
      <c r="C20" s="13" t="s">
        <v>7</v>
      </c>
      <c r="D20" s="13"/>
      <c r="E20" s="13" t="s">
        <v>7</v>
      </c>
      <c r="F20" s="13" t="s">
        <v>62</v>
      </c>
      <c r="G20" s="13"/>
      <c r="H20" s="13"/>
      <c r="I20" s="13" t="s">
        <v>7</v>
      </c>
      <c r="J20" s="13"/>
      <c r="K20" s="13"/>
      <c r="L20" s="13"/>
      <c r="M20" s="13"/>
      <c r="N20" s="13"/>
      <c r="O20" s="13" t="s">
        <v>7</v>
      </c>
      <c r="P20" s="13"/>
      <c r="Q20" s="13" t="s">
        <v>62</v>
      </c>
      <c r="R20" s="13"/>
      <c r="S20" s="13" t="s">
        <v>62</v>
      </c>
      <c r="T20" s="13" t="s">
        <v>62</v>
      </c>
      <c r="U20" s="13" t="s">
        <v>62</v>
      </c>
      <c r="V20" s="13" t="s">
        <v>7</v>
      </c>
    </row>
    <row r="21" spans="1:22" ht="102">
      <c r="A21" s="9" t="s">
        <v>476</v>
      </c>
      <c r="B21" s="35" t="s">
        <v>477</v>
      </c>
      <c r="C21" s="35" t="s">
        <v>62</v>
      </c>
      <c r="D21" s="35"/>
      <c r="E21" s="35"/>
      <c r="F21" s="35" t="s">
        <v>478</v>
      </c>
      <c r="G21" s="35"/>
      <c r="H21" s="35"/>
      <c r="I21" s="35"/>
      <c r="J21" s="35"/>
      <c r="K21" s="35"/>
      <c r="L21" s="35"/>
      <c r="M21" s="35"/>
      <c r="N21" s="35"/>
      <c r="O21" s="35"/>
      <c r="P21" s="35"/>
      <c r="Q21" s="35" t="s">
        <v>479</v>
      </c>
      <c r="R21" s="35"/>
      <c r="S21" s="35" t="s">
        <v>480</v>
      </c>
      <c r="T21" s="35"/>
      <c r="U21" s="35"/>
      <c r="V21" s="35"/>
    </row>
    <row r="22" spans="1:22">
      <c r="A22" s="9" t="s">
        <v>481</v>
      </c>
      <c r="B22" s="13" t="s">
        <v>62</v>
      </c>
      <c r="C22" s="13" t="s">
        <v>62</v>
      </c>
      <c r="D22" s="13"/>
      <c r="E22" s="13" t="s">
        <v>62</v>
      </c>
      <c r="F22" s="13" t="s">
        <v>62</v>
      </c>
      <c r="G22" s="13"/>
      <c r="H22" s="13"/>
      <c r="I22" s="13" t="s">
        <v>62</v>
      </c>
      <c r="J22" s="13"/>
      <c r="K22" s="13"/>
      <c r="L22" s="13"/>
      <c r="M22" s="13"/>
      <c r="N22" s="13"/>
      <c r="O22" s="13" t="s">
        <v>62</v>
      </c>
      <c r="P22" s="13"/>
      <c r="Q22" s="13" t="s">
        <v>7</v>
      </c>
      <c r="R22" s="13"/>
      <c r="S22" s="13" t="s">
        <v>62</v>
      </c>
      <c r="T22" s="13" t="s">
        <v>62</v>
      </c>
      <c r="U22" s="13" t="s">
        <v>7</v>
      </c>
      <c r="V22" s="13" t="s">
        <v>62</v>
      </c>
    </row>
    <row r="23" spans="1:22">
      <c r="A23" s="9" t="s">
        <v>482</v>
      </c>
      <c r="B23" s="13" t="s">
        <v>62</v>
      </c>
      <c r="C23" s="13" t="s">
        <v>62</v>
      </c>
      <c r="D23" s="13"/>
      <c r="E23" s="13" t="s">
        <v>62</v>
      </c>
      <c r="F23" s="13" t="s">
        <v>62</v>
      </c>
      <c r="G23" s="13"/>
      <c r="H23" s="13"/>
      <c r="I23" s="13" t="s">
        <v>62</v>
      </c>
      <c r="J23" s="13"/>
      <c r="K23" s="13"/>
      <c r="L23" s="13"/>
      <c r="M23" s="13"/>
      <c r="N23" s="13"/>
      <c r="O23" s="13" t="s">
        <v>62</v>
      </c>
      <c r="P23" s="13"/>
      <c r="Q23" s="13" t="s">
        <v>62</v>
      </c>
      <c r="R23" s="13"/>
      <c r="S23" s="13" t="s">
        <v>62</v>
      </c>
      <c r="T23" s="13" t="s">
        <v>62</v>
      </c>
      <c r="U23" s="13" t="s">
        <v>62</v>
      </c>
      <c r="V23" s="13" t="s">
        <v>62</v>
      </c>
    </row>
    <row r="24" spans="1:22">
      <c r="A24" s="9" t="s">
        <v>483</v>
      </c>
      <c r="B24" s="13" t="s">
        <v>7</v>
      </c>
      <c r="C24" s="13" t="s">
        <v>62</v>
      </c>
      <c r="D24" s="13"/>
      <c r="E24" s="13" t="s">
        <v>7</v>
      </c>
      <c r="F24" s="13" t="s">
        <v>62</v>
      </c>
      <c r="G24" s="13"/>
      <c r="H24" s="13"/>
      <c r="I24" s="13" t="s">
        <v>62</v>
      </c>
      <c r="J24" s="13"/>
      <c r="K24" s="13"/>
      <c r="L24" s="13"/>
      <c r="M24" s="13"/>
      <c r="N24" s="13"/>
      <c r="O24" s="13" t="s">
        <v>7</v>
      </c>
      <c r="P24" s="13"/>
      <c r="Q24" s="13" t="s">
        <v>62</v>
      </c>
      <c r="R24" s="13"/>
      <c r="S24" s="13" t="s">
        <v>62</v>
      </c>
      <c r="T24" s="13" t="s">
        <v>7</v>
      </c>
      <c r="U24" s="13" t="s">
        <v>62</v>
      </c>
      <c r="V24" s="13" t="s">
        <v>7</v>
      </c>
    </row>
    <row r="25" spans="1:22">
      <c r="A25" s="9" t="s">
        <v>484</v>
      </c>
      <c r="B25" s="13" t="s">
        <v>7</v>
      </c>
      <c r="C25" s="13" t="s">
        <v>7</v>
      </c>
      <c r="D25" s="13"/>
      <c r="E25" s="13" t="s">
        <v>62</v>
      </c>
      <c r="F25" s="13" t="s">
        <v>62</v>
      </c>
      <c r="G25" s="13"/>
      <c r="H25" s="13"/>
      <c r="I25" s="13" t="s">
        <v>62</v>
      </c>
      <c r="J25" s="13"/>
      <c r="K25" s="13"/>
      <c r="L25" s="13"/>
      <c r="M25" s="13"/>
      <c r="N25" s="13"/>
      <c r="O25" s="13" t="s">
        <v>62</v>
      </c>
      <c r="P25" s="13"/>
      <c r="Q25" s="13" t="s">
        <v>62</v>
      </c>
      <c r="R25" s="13"/>
      <c r="S25" s="13" t="s">
        <v>7</v>
      </c>
      <c r="T25" s="13" t="s">
        <v>62</v>
      </c>
      <c r="U25" s="13" t="s">
        <v>62</v>
      </c>
      <c r="V25" s="13" t="s">
        <v>62</v>
      </c>
    </row>
    <row r="26" spans="1:22">
      <c r="A26" s="9" t="s">
        <v>485</v>
      </c>
      <c r="B26" s="13" t="s">
        <v>62</v>
      </c>
      <c r="C26" s="13" t="s">
        <v>62</v>
      </c>
      <c r="D26" s="13"/>
      <c r="E26" s="13" t="s">
        <v>62</v>
      </c>
      <c r="F26" s="13" t="s">
        <v>62</v>
      </c>
      <c r="G26" s="13"/>
      <c r="H26" s="13"/>
      <c r="I26" s="13" t="s">
        <v>7</v>
      </c>
      <c r="J26" s="13"/>
      <c r="K26" s="13"/>
      <c r="L26" s="13"/>
      <c r="M26" s="13"/>
      <c r="N26" s="13"/>
      <c r="O26" s="13" t="s">
        <v>62</v>
      </c>
      <c r="P26" s="13"/>
      <c r="Q26" s="13" t="s">
        <v>62</v>
      </c>
      <c r="R26" s="13"/>
      <c r="S26" s="13" t="s">
        <v>62</v>
      </c>
      <c r="T26" s="13" t="s">
        <v>62</v>
      </c>
      <c r="U26" s="13" t="s">
        <v>62</v>
      </c>
      <c r="V26" s="13" t="s">
        <v>62</v>
      </c>
    </row>
    <row r="27" spans="1:22" ht="25.5">
      <c r="A27" s="9" t="s">
        <v>486</v>
      </c>
      <c r="B27" s="12"/>
      <c r="C27" s="12" t="s">
        <v>62</v>
      </c>
      <c r="D27" s="12"/>
      <c r="E27" s="12"/>
      <c r="F27" s="12" t="s">
        <v>487</v>
      </c>
      <c r="G27" s="12"/>
      <c r="H27" s="12"/>
      <c r="I27" s="12"/>
      <c r="J27" s="12"/>
      <c r="K27" s="12"/>
      <c r="L27" s="12"/>
      <c r="M27" s="12"/>
      <c r="N27" s="12"/>
      <c r="O27" s="12"/>
      <c r="P27" s="12"/>
      <c r="Q27" s="12"/>
      <c r="R27" s="12"/>
      <c r="S27" s="12"/>
      <c r="T27" s="12"/>
      <c r="U27" s="12"/>
      <c r="V27" s="12"/>
    </row>
    <row r="28" spans="1:22">
      <c r="A28" s="9" t="s">
        <v>488</v>
      </c>
      <c r="B28" s="13" t="s">
        <v>7</v>
      </c>
      <c r="C28" s="13" t="s">
        <v>7</v>
      </c>
      <c r="D28" s="13"/>
      <c r="E28" s="13" t="s">
        <v>7</v>
      </c>
      <c r="F28" s="13" t="s">
        <v>7</v>
      </c>
      <c r="G28" s="13"/>
      <c r="H28" s="13"/>
      <c r="I28" s="13" t="s">
        <v>7</v>
      </c>
      <c r="J28" s="13"/>
      <c r="K28" s="13"/>
      <c r="L28" s="13"/>
      <c r="M28" s="13"/>
      <c r="N28" s="13"/>
      <c r="O28" s="13" t="s">
        <v>7</v>
      </c>
      <c r="P28" s="13"/>
      <c r="Q28" s="13" t="s">
        <v>7</v>
      </c>
      <c r="R28" s="13"/>
      <c r="S28" s="13" t="s">
        <v>7</v>
      </c>
      <c r="T28" s="13" t="s">
        <v>7</v>
      </c>
      <c r="U28" s="13" t="s">
        <v>7</v>
      </c>
      <c r="V28" s="13" t="s">
        <v>7</v>
      </c>
    </row>
    <row r="29" spans="1:22">
      <c r="A29" s="9" t="s">
        <v>489</v>
      </c>
      <c r="B29" s="13" t="s">
        <v>7</v>
      </c>
      <c r="C29" s="13" t="s">
        <v>62</v>
      </c>
      <c r="D29" s="13"/>
      <c r="E29" s="13" t="s">
        <v>72</v>
      </c>
      <c r="F29" s="13" t="s">
        <v>7</v>
      </c>
      <c r="G29" s="13"/>
      <c r="H29" s="13"/>
      <c r="I29" s="13" t="s">
        <v>62</v>
      </c>
      <c r="J29" s="13"/>
      <c r="K29" s="13"/>
      <c r="L29" s="13"/>
      <c r="M29" s="13"/>
      <c r="N29" s="13"/>
      <c r="O29" s="13" t="s">
        <v>7</v>
      </c>
      <c r="P29" s="13"/>
      <c r="Q29" s="13" t="s">
        <v>7</v>
      </c>
      <c r="R29" s="13"/>
      <c r="S29" s="13" t="s">
        <v>7</v>
      </c>
      <c r="T29" s="13" t="s">
        <v>7</v>
      </c>
      <c r="U29" s="13" t="s">
        <v>7</v>
      </c>
      <c r="V29" s="13" t="s">
        <v>7</v>
      </c>
    </row>
    <row r="30" spans="1:22">
      <c r="A30" s="9" t="s">
        <v>491</v>
      </c>
      <c r="B30" s="13" t="s">
        <v>7</v>
      </c>
      <c r="C30" s="13" t="s">
        <v>492</v>
      </c>
      <c r="D30" s="13"/>
      <c r="E30" s="13" t="s">
        <v>62</v>
      </c>
      <c r="F30" s="13" t="s">
        <v>7</v>
      </c>
      <c r="G30" s="13"/>
      <c r="H30" s="13"/>
      <c r="I30" s="13" t="s">
        <v>62</v>
      </c>
      <c r="J30" s="13"/>
      <c r="K30" s="13"/>
      <c r="L30" s="13"/>
      <c r="M30" s="13"/>
      <c r="N30" s="13"/>
      <c r="O30" s="13" t="s">
        <v>7</v>
      </c>
      <c r="P30" s="13"/>
      <c r="Q30" s="13" t="s">
        <v>62</v>
      </c>
      <c r="R30" s="13"/>
      <c r="S30" s="13" t="s">
        <v>7</v>
      </c>
      <c r="T30" s="13" t="s">
        <v>7</v>
      </c>
      <c r="U30" s="13" t="s">
        <v>62</v>
      </c>
      <c r="V30" s="13" t="s">
        <v>7</v>
      </c>
    </row>
    <row r="31" spans="1:22" ht="25.5">
      <c r="A31" s="9" t="s">
        <v>494</v>
      </c>
      <c r="B31" s="13" t="s">
        <v>7</v>
      </c>
      <c r="C31" s="13" t="s">
        <v>7</v>
      </c>
      <c r="D31" s="13"/>
      <c r="E31" s="13" t="s">
        <v>7</v>
      </c>
      <c r="F31" s="13" t="s">
        <v>62</v>
      </c>
      <c r="G31" s="13"/>
      <c r="H31" s="13"/>
      <c r="I31" s="13" t="s">
        <v>7</v>
      </c>
      <c r="J31" s="13"/>
      <c r="K31" s="13"/>
      <c r="L31" s="13"/>
      <c r="M31" s="13"/>
      <c r="N31" s="13"/>
      <c r="O31" s="13" t="s">
        <v>62</v>
      </c>
      <c r="P31" s="13"/>
      <c r="Q31" s="13" t="s">
        <v>62</v>
      </c>
      <c r="R31" s="13"/>
      <c r="S31" s="13" t="s">
        <v>7</v>
      </c>
      <c r="T31" s="13" t="s">
        <v>7</v>
      </c>
      <c r="U31" s="13" t="s">
        <v>7</v>
      </c>
      <c r="V31" s="13" t="s">
        <v>7</v>
      </c>
    </row>
    <row r="32" spans="1:22" ht="25.5">
      <c r="A32" s="9" t="s">
        <v>495</v>
      </c>
      <c r="B32" s="13" t="s">
        <v>7</v>
      </c>
      <c r="C32" s="13" t="s">
        <v>496</v>
      </c>
      <c r="D32" s="13"/>
      <c r="E32" s="13" t="s">
        <v>7</v>
      </c>
      <c r="F32" s="13" t="s">
        <v>62</v>
      </c>
      <c r="G32" s="13"/>
      <c r="H32" s="13"/>
      <c r="I32" s="13" t="s">
        <v>7</v>
      </c>
      <c r="J32" s="13"/>
      <c r="K32" s="13"/>
      <c r="L32" s="13"/>
      <c r="M32" s="13"/>
      <c r="N32" s="13"/>
      <c r="O32" s="13" t="s">
        <v>62</v>
      </c>
      <c r="P32" s="13"/>
      <c r="Q32" s="13" t="s">
        <v>62</v>
      </c>
      <c r="R32" s="13"/>
      <c r="S32" s="13" t="s">
        <v>7</v>
      </c>
      <c r="T32" s="13" t="s">
        <v>7</v>
      </c>
      <c r="U32" s="13" t="s">
        <v>7</v>
      </c>
      <c r="V32" s="13" t="s">
        <v>7</v>
      </c>
    </row>
    <row r="33" spans="1:22" ht="25.5">
      <c r="A33" s="9" t="s">
        <v>497</v>
      </c>
      <c r="B33" s="13" t="s">
        <v>7</v>
      </c>
      <c r="C33" s="13" t="s">
        <v>498</v>
      </c>
      <c r="D33" s="13"/>
      <c r="E33" s="13" t="s">
        <v>7</v>
      </c>
      <c r="F33" s="13" t="s">
        <v>7</v>
      </c>
      <c r="G33" s="13"/>
      <c r="H33" s="13"/>
      <c r="I33" s="13" t="s">
        <v>7</v>
      </c>
      <c r="J33" s="13"/>
      <c r="K33" s="13"/>
      <c r="L33" s="13"/>
      <c r="M33" s="13"/>
      <c r="N33" s="13"/>
      <c r="O33" s="13" t="s">
        <v>62</v>
      </c>
      <c r="P33" s="13"/>
      <c r="Q33" s="13" t="s">
        <v>7</v>
      </c>
      <c r="R33" s="13"/>
      <c r="S33" s="13" t="s">
        <v>7</v>
      </c>
      <c r="T33" s="13" t="s">
        <v>7</v>
      </c>
      <c r="U33" s="13" t="s">
        <v>62</v>
      </c>
      <c r="V33" s="13" t="s">
        <v>7</v>
      </c>
    </row>
    <row r="34" spans="1:22" ht="25.5">
      <c r="A34" s="9" t="s">
        <v>499</v>
      </c>
      <c r="B34" s="13" t="s">
        <v>62</v>
      </c>
      <c r="C34" s="13" t="s">
        <v>7</v>
      </c>
      <c r="D34" s="13"/>
      <c r="E34" s="13" t="s">
        <v>7</v>
      </c>
      <c r="F34" s="13" t="s">
        <v>62</v>
      </c>
      <c r="G34" s="13"/>
      <c r="H34" s="13"/>
      <c r="I34" s="13" t="s">
        <v>7</v>
      </c>
      <c r="J34" s="13"/>
      <c r="K34" s="13"/>
      <c r="L34" s="13"/>
      <c r="M34" s="13"/>
      <c r="N34" s="13"/>
      <c r="O34" s="13" t="s">
        <v>7</v>
      </c>
      <c r="P34" s="13"/>
      <c r="Q34" s="13" t="s">
        <v>7</v>
      </c>
      <c r="R34" s="13"/>
      <c r="S34" s="13" t="s">
        <v>7</v>
      </c>
      <c r="T34" s="13" t="s">
        <v>7</v>
      </c>
      <c r="U34" s="13" t="s">
        <v>7</v>
      </c>
      <c r="V34" s="13" t="s">
        <v>7</v>
      </c>
    </row>
    <row r="35" spans="1:22" ht="25.5">
      <c r="A35" s="9" t="s">
        <v>500</v>
      </c>
      <c r="B35" s="13" t="s">
        <v>7</v>
      </c>
      <c r="C35" s="13" t="s">
        <v>62</v>
      </c>
      <c r="D35" s="13"/>
      <c r="E35" s="13" t="s">
        <v>62</v>
      </c>
      <c r="F35" s="13" t="s">
        <v>7</v>
      </c>
      <c r="G35" s="13"/>
      <c r="H35" s="13"/>
      <c r="I35" s="13" t="s">
        <v>7</v>
      </c>
      <c r="J35" s="13"/>
      <c r="K35" s="13"/>
      <c r="L35" s="13"/>
      <c r="M35" s="13"/>
      <c r="N35" s="13"/>
      <c r="O35" s="13" t="s">
        <v>501</v>
      </c>
      <c r="P35" s="13"/>
      <c r="Q35" s="13" t="s">
        <v>62</v>
      </c>
      <c r="R35" s="13"/>
      <c r="S35" s="13" t="s">
        <v>7</v>
      </c>
      <c r="T35" s="13" t="s">
        <v>7</v>
      </c>
      <c r="U35" s="13" t="s">
        <v>62</v>
      </c>
      <c r="V35" s="13" t="s">
        <v>62</v>
      </c>
    </row>
    <row r="36" spans="1:22">
      <c r="A36" s="9" t="s">
        <v>502</v>
      </c>
      <c r="B36" s="13" t="s">
        <v>7</v>
      </c>
      <c r="C36" s="13" t="s">
        <v>7</v>
      </c>
      <c r="D36" s="13"/>
      <c r="E36" s="13" t="s">
        <v>7</v>
      </c>
      <c r="F36" s="13" t="s">
        <v>7</v>
      </c>
      <c r="G36" s="13"/>
      <c r="H36" s="13"/>
      <c r="I36" s="13" t="s">
        <v>7</v>
      </c>
      <c r="J36" s="13"/>
      <c r="K36" s="13"/>
      <c r="L36" s="13"/>
      <c r="M36" s="13"/>
      <c r="N36" s="13"/>
      <c r="O36" s="13" t="s">
        <v>7</v>
      </c>
      <c r="P36" s="13"/>
      <c r="Q36" s="13" t="s">
        <v>7</v>
      </c>
      <c r="R36" s="13"/>
      <c r="S36" s="13" t="s">
        <v>7</v>
      </c>
      <c r="T36" s="13" t="s">
        <v>7</v>
      </c>
      <c r="U36" s="13" t="s">
        <v>7</v>
      </c>
      <c r="V36" s="13" t="s">
        <v>7</v>
      </c>
    </row>
    <row r="37" spans="1:22">
      <c r="A37" s="4" t="s">
        <v>503</v>
      </c>
      <c r="B37" s="15" t="s">
        <v>7</v>
      </c>
      <c r="C37" s="15" t="s">
        <v>7</v>
      </c>
      <c r="D37" s="15"/>
      <c r="E37" s="15" t="s">
        <v>7</v>
      </c>
      <c r="F37" s="15" t="s">
        <v>7</v>
      </c>
      <c r="G37" s="15"/>
      <c r="H37" s="15"/>
      <c r="I37" s="15" t="s">
        <v>7</v>
      </c>
      <c r="J37" s="15"/>
      <c r="K37" s="15"/>
      <c r="L37" s="15"/>
      <c r="M37" s="15"/>
      <c r="N37" s="15"/>
      <c r="O37" s="15" t="s">
        <v>7</v>
      </c>
      <c r="P37" s="15"/>
      <c r="Q37" s="15" t="s">
        <v>7</v>
      </c>
      <c r="R37" s="15"/>
      <c r="S37" s="15" t="s">
        <v>7</v>
      </c>
      <c r="T37" s="15" t="s">
        <v>7</v>
      </c>
      <c r="U37" s="15" t="s">
        <v>7</v>
      </c>
      <c r="V37" s="15" t="s">
        <v>7</v>
      </c>
    </row>
    <row r="38" spans="1:22">
      <c r="A38" s="1" t="s">
        <v>504</v>
      </c>
      <c r="B38" s="7" t="s">
        <v>62</v>
      </c>
      <c r="C38" s="7" t="s">
        <v>7</v>
      </c>
      <c r="D38" s="7"/>
      <c r="E38" s="7" t="s">
        <v>7</v>
      </c>
      <c r="F38" s="7" t="s">
        <v>62</v>
      </c>
      <c r="G38" s="7"/>
      <c r="H38" s="7"/>
      <c r="I38" s="7" t="s">
        <v>62</v>
      </c>
      <c r="J38" s="7"/>
      <c r="K38" s="7"/>
      <c r="L38" s="7"/>
      <c r="M38" s="7"/>
      <c r="N38" s="7"/>
      <c r="O38" s="7" t="s">
        <v>62</v>
      </c>
      <c r="P38" s="7"/>
      <c r="Q38" s="7" t="s">
        <v>62</v>
      </c>
      <c r="R38" s="7"/>
      <c r="S38" s="7" t="s">
        <v>7</v>
      </c>
      <c r="T38" s="7" t="s">
        <v>62</v>
      </c>
      <c r="U38" s="7" t="s">
        <v>62</v>
      </c>
      <c r="V38" s="7" t="s">
        <v>62</v>
      </c>
    </row>
    <row r="39" spans="1:22">
      <c r="A39" s="9" t="s">
        <v>505</v>
      </c>
      <c r="B39" s="13" t="s">
        <v>62</v>
      </c>
      <c r="C39" s="13" t="s">
        <v>62</v>
      </c>
      <c r="D39" s="13"/>
      <c r="E39" s="13" t="s">
        <v>62</v>
      </c>
      <c r="F39" s="13" t="s">
        <v>62</v>
      </c>
      <c r="G39" s="13"/>
      <c r="H39" s="13"/>
      <c r="I39" s="13" t="s">
        <v>7</v>
      </c>
      <c r="J39" s="13"/>
      <c r="K39" s="13"/>
      <c r="L39" s="13"/>
      <c r="M39" s="13"/>
      <c r="N39" s="13"/>
      <c r="O39" s="13" t="s">
        <v>7</v>
      </c>
      <c r="P39" s="13"/>
      <c r="Q39" s="13" t="s">
        <v>62</v>
      </c>
      <c r="R39" s="13"/>
      <c r="S39" s="13" t="s">
        <v>62</v>
      </c>
      <c r="T39" s="13" t="s">
        <v>62</v>
      </c>
      <c r="U39" s="13" t="s">
        <v>62</v>
      </c>
      <c r="V39" s="13" t="s">
        <v>62</v>
      </c>
    </row>
    <row r="40" spans="1:22" ht="25.5">
      <c r="A40" s="9" t="s">
        <v>506</v>
      </c>
      <c r="B40" s="35" t="s">
        <v>507</v>
      </c>
      <c r="C40" s="35" t="s">
        <v>62</v>
      </c>
      <c r="D40" s="35"/>
      <c r="E40" s="35"/>
      <c r="F40" s="35" t="s">
        <v>508</v>
      </c>
      <c r="G40" s="35"/>
      <c r="H40" s="35"/>
      <c r="I40" s="35"/>
      <c r="J40" s="35"/>
      <c r="K40" s="35"/>
      <c r="L40" s="35"/>
      <c r="M40" s="35"/>
      <c r="N40" s="35"/>
      <c r="O40" s="35" t="s">
        <v>62</v>
      </c>
      <c r="P40" s="35"/>
      <c r="Q40" s="35" t="s">
        <v>509</v>
      </c>
      <c r="R40" s="35"/>
      <c r="S40" s="35"/>
      <c r="T40" s="35" t="s">
        <v>510</v>
      </c>
      <c r="U40" s="35" t="s">
        <v>511</v>
      </c>
      <c r="V40" s="35" t="s">
        <v>387</v>
      </c>
    </row>
    <row r="41" spans="1:22">
      <c r="A41" s="9" t="s">
        <v>382</v>
      </c>
      <c r="B41" s="13" t="s">
        <v>7</v>
      </c>
      <c r="C41" s="13" t="s">
        <v>7</v>
      </c>
      <c r="D41" s="13"/>
      <c r="E41" s="13" t="s">
        <v>7</v>
      </c>
      <c r="F41" s="13" t="s">
        <v>7</v>
      </c>
      <c r="G41" s="13"/>
      <c r="H41" s="13"/>
      <c r="I41" s="13" t="s">
        <v>7</v>
      </c>
      <c r="J41" s="13"/>
      <c r="K41" s="13"/>
      <c r="L41" s="13"/>
      <c r="M41" s="13"/>
      <c r="N41" s="13"/>
      <c r="O41" s="13" t="s">
        <v>7</v>
      </c>
      <c r="P41" s="13"/>
      <c r="Q41" s="13" t="s">
        <v>7</v>
      </c>
      <c r="R41" s="13"/>
      <c r="S41" s="13" t="s">
        <v>7</v>
      </c>
      <c r="T41" s="13" t="s">
        <v>7</v>
      </c>
      <c r="U41" s="13" t="s">
        <v>7</v>
      </c>
      <c r="V41" s="13" t="s">
        <v>7</v>
      </c>
    </row>
    <row r="42" spans="1:22" ht="25.5">
      <c r="A42" s="9" t="s">
        <v>384</v>
      </c>
      <c r="B42" s="13" t="s">
        <v>62</v>
      </c>
      <c r="C42" s="13" t="s">
        <v>62</v>
      </c>
      <c r="D42" s="13"/>
      <c r="E42" s="13" t="s">
        <v>7</v>
      </c>
      <c r="F42" s="13" t="s">
        <v>62</v>
      </c>
      <c r="G42" s="13"/>
      <c r="H42" s="13"/>
      <c r="I42" s="13" t="s">
        <v>62</v>
      </c>
      <c r="J42" s="13"/>
      <c r="K42" s="13"/>
      <c r="L42" s="13"/>
      <c r="M42" s="13"/>
      <c r="N42" s="13"/>
      <c r="O42" s="13" t="s">
        <v>62</v>
      </c>
      <c r="P42" s="13"/>
      <c r="Q42" s="13" t="s">
        <v>7</v>
      </c>
      <c r="R42" s="13"/>
      <c r="S42" s="13" t="s">
        <v>62</v>
      </c>
      <c r="T42" s="13" t="s">
        <v>62</v>
      </c>
      <c r="U42" s="13" t="s">
        <v>7</v>
      </c>
      <c r="V42" s="13" t="s">
        <v>7</v>
      </c>
    </row>
    <row r="43" spans="1:22" ht="25.5">
      <c r="A43" s="9" t="s">
        <v>385</v>
      </c>
      <c r="B43" s="13" t="s">
        <v>7</v>
      </c>
      <c r="C43" s="13" t="s">
        <v>7</v>
      </c>
      <c r="D43" s="13"/>
      <c r="E43" s="13" t="s">
        <v>7</v>
      </c>
      <c r="F43" s="13" t="s">
        <v>62</v>
      </c>
      <c r="G43" s="13"/>
      <c r="H43" s="13"/>
      <c r="I43" s="13" t="s">
        <v>62</v>
      </c>
      <c r="J43" s="13"/>
      <c r="K43" s="13"/>
      <c r="L43" s="13"/>
      <c r="M43" s="13"/>
      <c r="N43" s="13"/>
      <c r="O43" s="13" t="s">
        <v>62</v>
      </c>
      <c r="P43" s="13"/>
      <c r="Q43" s="13" t="s">
        <v>62</v>
      </c>
      <c r="R43" s="13"/>
      <c r="S43" s="13" t="s">
        <v>7</v>
      </c>
      <c r="T43" s="13" t="s">
        <v>62</v>
      </c>
      <c r="U43" s="13" t="s">
        <v>62</v>
      </c>
      <c r="V43" s="13" t="s">
        <v>7</v>
      </c>
    </row>
    <row r="44" spans="1:22" ht="25.5">
      <c r="A44" s="9" t="s">
        <v>512</v>
      </c>
      <c r="B44" s="13" t="s">
        <v>7</v>
      </c>
      <c r="C44" s="13" t="s">
        <v>62</v>
      </c>
      <c r="D44" s="13"/>
      <c r="E44" s="13" t="s">
        <v>7</v>
      </c>
      <c r="F44" s="13" t="s">
        <v>62</v>
      </c>
      <c r="G44" s="13"/>
      <c r="H44" s="13"/>
      <c r="I44" s="13" t="s">
        <v>62</v>
      </c>
      <c r="J44" s="13"/>
      <c r="K44" s="13"/>
      <c r="L44" s="13"/>
      <c r="M44" s="13"/>
      <c r="N44" s="13"/>
      <c r="O44" s="13" t="s">
        <v>62</v>
      </c>
      <c r="P44" s="13"/>
      <c r="Q44" s="13" t="s">
        <v>62</v>
      </c>
      <c r="R44" s="13"/>
      <c r="S44" s="13" t="s">
        <v>7</v>
      </c>
      <c r="T44" s="13" t="s">
        <v>62</v>
      </c>
      <c r="U44" s="13" t="s">
        <v>62</v>
      </c>
      <c r="V44" s="13" t="s">
        <v>7</v>
      </c>
    </row>
    <row r="45" spans="1:22">
      <c r="A45" s="9" t="s">
        <v>513</v>
      </c>
      <c r="B45" s="13" t="s">
        <v>62</v>
      </c>
      <c r="C45" s="13" t="s">
        <v>62</v>
      </c>
      <c r="D45" s="13"/>
      <c r="E45" s="13" t="s">
        <v>62</v>
      </c>
      <c r="F45" s="13" t="s">
        <v>62</v>
      </c>
      <c r="G45" s="13"/>
      <c r="H45" s="13"/>
      <c r="I45" s="13" t="s">
        <v>62</v>
      </c>
      <c r="J45" s="13"/>
      <c r="K45" s="13"/>
      <c r="L45" s="13"/>
      <c r="M45" s="13"/>
      <c r="N45" s="13"/>
      <c r="O45" s="13" t="s">
        <v>62</v>
      </c>
      <c r="P45" s="13"/>
      <c r="Q45" s="13" t="s">
        <v>62</v>
      </c>
      <c r="R45" s="13"/>
      <c r="S45" s="13" t="s">
        <v>62</v>
      </c>
      <c r="T45" s="13" t="s">
        <v>62</v>
      </c>
      <c r="U45" s="13" t="s">
        <v>62</v>
      </c>
      <c r="V45" s="13" t="s">
        <v>62</v>
      </c>
    </row>
    <row r="46" spans="1:22">
      <c r="A46" s="9" t="s">
        <v>514</v>
      </c>
      <c r="B46" s="13" t="s">
        <v>62</v>
      </c>
      <c r="C46" s="13" t="s">
        <v>62</v>
      </c>
      <c r="D46" s="13"/>
      <c r="E46" s="13" t="s">
        <v>62</v>
      </c>
      <c r="F46" s="13" t="s">
        <v>62</v>
      </c>
      <c r="G46" s="13"/>
      <c r="H46" s="13"/>
      <c r="I46" s="13" t="s">
        <v>62</v>
      </c>
      <c r="J46" s="13"/>
      <c r="K46" s="13"/>
      <c r="L46" s="13"/>
      <c r="M46" s="13"/>
      <c r="N46" s="13"/>
      <c r="O46" s="13" t="s">
        <v>62</v>
      </c>
      <c r="P46" s="13"/>
      <c r="Q46" s="13" t="s">
        <v>62</v>
      </c>
      <c r="R46" s="13"/>
      <c r="S46" s="13" t="s">
        <v>62</v>
      </c>
      <c r="T46" s="13" t="s">
        <v>62</v>
      </c>
      <c r="U46" s="13" t="s">
        <v>62</v>
      </c>
      <c r="V46" s="13" t="s">
        <v>62</v>
      </c>
    </row>
    <row r="47" spans="1:22">
      <c r="A47" s="9" t="s">
        <v>391</v>
      </c>
      <c r="B47" s="13" t="s">
        <v>62</v>
      </c>
      <c r="C47" s="13" t="s">
        <v>7</v>
      </c>
      <c r="D47" s="13"/>
      <c r="E47" s="13" t="s">
        <v>72</v>
      </c>
      <c r="F47" s="13" t="s">
        <v>62</v>
      </c>
      <c r="G47" s="13"/>
      <c r="H47" s="13"/>
      <c r="I47" s="13" t="s">
        <v>7</v>
      </c>
      <c r="J47" s="13"/>
      <c r="K47" s="13"/>
      <c r="L47" s="13"/>
      <c r="M47" s="13"/>
      <c r="N47" s="13"/>
      <c r="O47" s="13" t="s">
        <v>7</v>
      </c>
      <c r="P47" s="13"/>
      <c r="Q47" s="13" t="s">
        <v>7</v>
      </c>
      <c r="R47" s="13"/>
      <c r="S47" s="13" t="s">
        <v>7</v>
      </c>
      <c r="T47" s="13" t="s">
        <v>62</v>
      </c>
      <c r="U47" s="13" t="s">
        <v>7</v>
      </c>
      <c r="V47" s="13" t="s">
        <v>7</v>
      </c>
    </row>
    <row r="48" spans="1:22">
      <c r="A48" s="9" t="s">
        <v>392</v>
      </c>
      <c r="B48" s="13" t="s">
        <v>7</v>
      </c>
      <c r="C48" s="13" t="s">
        <v>62</v>
      </c>
      <c r="D48" s="13"/>
      <c r="E48" s="13" t="s">
        <v>72</v>
      </c>
      <c r="F48" s="13" t="s">
        <v>62</v>
      </c>
      <c r="G48" s="13"/>
      <c r="H48" s="13"/>
      <c r="I48" s="13" t="s">
        <v>62</v>
      </c>
      <c r="J48" s="13"/>
      <c r="K48" s="13"/>
      <c r="L48" s="13"/>
      <c r="M48" s="13"/>
      <c r="N48" s="13"/>
      <c r="O48" s="13" t="s">
        <v>62</v>
      </c>
      <c r="P48" s="13"/>
      <c r="Q48" s="13" t="s">
        <v>7</v>
      </c>
      <c r="R48" s="13"/>
      <c r="S48" s="13" t="s">
        <v>62</v>
      </c>
      <c r="T48" s="13" t="s">
        <v>62</v>
      </c>
      <c r="U48" s="13" t="s">
        <v>7</v>
      </c>
      <c r="V48" s="13" t="s">
        <v>7</v>
      </c>
    </row>
    <row r="49" spans="1:22">
      <c r="A49" s="9" t="s">
        <v>393</v>
      </c>
      <c r="B49" s="13" t="s">
        <v>7</v>
      </c>
      <c r="C49" s="13" t="s">
        <v>7</v>
      </c>
      <c r="D49" s="13"/>
      <c r="E49" s="13" t="s">
        <v>72</v>
      </c>
      <c r="F49" s="13" t="s">
        <v>62</v>
      </c>
      <c r="G49" s="13"/>
      <c r="H49" s="13"/>
      <c r="I49" s="13" t="s">
        <v>62</v>
      </c>
      <c r="J49" s="13"/>
      <c r="K49" s="13"/>
      <c r="L49" s="13"/>
      <c r="M49" s="13"/>
      <c r="N49" s="13"/>
      <c r="O49" s="13" t="s">
        <v>62</v>
      </c>
      <c r="P49" s="13"/>
      <c r="Q49" s="13" t="s">
        <v>62</v>
      </c>
      <c r="R49" s="13"/>
      <c r="S49" s="13" t="s">
        <v>7</v>
      </c>
      <c r="T49" s="13" t="s">
        <v>62</v>
      </c>
      <c r="U49" s="13" t="s">
        <v>62</v>
      </c>
      <c r="V49" s="13" t="s">
        <v>7</v>
      </c>
    </row>
    <row r="50" spans="1:22">
      <c r="A50" s="9" t="s">
        <v>515</v>
      </c>
      <c r="B50" s="13" t="s">
        <v>62</v>
      </c>
      <c r="C50" s="13" t="s">
        <v>62</v>
      </c>
      <c r="D50" s="13"/>
      <c r="E50" s="13" t="s">
        <v>72</v>
      </c>
      <c r="F50" s="13" t="s">
        <v>62</v>
      </c>
      <c r="G50" s="13"/>
      <c r="H50" s="13"/>
      <c r="I50" s="13" t="s">
        <v>62</v>
      </c>
      <c r="J50" s="13"/>
      <c r="K50" s="13"/>
      <c r="L50" s="13"/>
      <c r="M50" s="13"/>
      <c r="N50" s="13"/>
      <c r="O50" s="13" t="s">
        <v>62</v>
      </c>
      <c r="P50" s="13"/>
      <c r="Q50" s="13" t="s">
        <v>62</v>
      </c>
      <c r="R50" s="13"/>
      <c r="S50" s="13" t="s">
        <v>7</v>
      </c>
      <c r="T50" s="13" t="s">
        <v>62</v>
      </c>
      <c r="U50" s="13" t="s">
        <v>62</v>
      </c>
      <c r="V50" s="13" t="s">
        <v>7</v>
      </c>
    </row>
    <row r="51" spans="1:22">
      <c r="A51" s="9" t="s">
        <v>516</v>
      </c>
      <c r="B51" s="13" t="s">
        <v>62</v>
      </c>
      <c r="C51" s="13" t="s">
        <v>62</v>
      </c>
      <c r="D51" s="13"/>
      <c r="E51" s="13" t="s">
        <v>72</v>
      </c>
      <c r="F51" s="13" t="s">
        <v>7</v>
      </c>
      <c r="G51" s="13"/>
      <c r="H51" s="13"/>
      <c r="I51" s="13" t="s">
        <v>62</v>
      </c>
      <c r="J51" s="13"/>
      <c r="K51" s="13"/>
      <c r="L51" s="13"/>
      <c r="M51" s="13"/>
      <c r="N51" s="13"/>
      <c r="O51" s="13" t="s">
        <v>62</v>
      </c>
      <c r="P51" s="13"/>
      <c r="Q51" s="13" t="s">
        <v>62</v>
      </c>
      <c r="R51" s="13"/>
      <c r="S51" s="13" t="s">
        <v>62</v>
      </c>
      <c r="T51" s="13" t="s">
        <v>7</v>
      </c>
      <c r="U51" s="13" t="s">
        <v>62</v>
      </c>
      <c r="V51" s="13" t="s">
        <v>62</v>
      </c>
    </row>
    <row r="52" spans="1:22">
      <c r="A52" s="9" t="s">
        <v>517</v>
      </c>
      <c r="B52" s="13" t="s">
        <v>62</v>
      </c>
      <c r="C52" s="13" t="s">
        <v>62</v>
      </c>
      <c r="D52" s="13"/>
      <c r="E52" s="13" t="s">
        <v>7</v>
      </c>
      <c r="F52" s="13" t="s">
        <v>62</v>
      </c>
      <c r="G52" s="13"/>
      <c r="H52" s="13"/>
      <c r="I52" s="13" t="s">
        <v>62</v>
      </c>
      <c r="J52" s="13"/>
      <c r="K52" s="13"/>
      <c r="L52" s="13"/>
      <c r="M52" s="13"/>
      <c r="N52" s="13"/>
      <c r="O52" s="13" t="s">
        <v>62</v>
      </c>
      <c r="P52" s="13"/>
      <c r="Q52" s="13" t="s">
        <v>62</v>
      </c>
      <c r="R52" s="13"/>
      <c r="S52" s="13" t="s">
        <v>62</v>
      </c>
      <c r="T52" s="13" t="s">
        <v>62</v>
      </c>
      <c r="U52" s="13" t="s">
        <v>62</v>
      </c>
      <c r="V52" s="13" t="s">
        <v>62</v>
      </c>
    </row>
    <row r="53" spans="1:22">
      <c r="A53" s="9" t="s">
        <v>397</v>
      </c>
      <c r="B53" s="13" t="s">
        <v>72</v>
      </c>
      <c r="C53" s="13" t="s">
        <v>62</v>
      </c>
      <c r="D53" s="13"/>
      <c r="E53" s="13" t="s">
        <v>72</v>
      </c>
      <c r="F53" s="13" t="s">
        <v>72</v>
      </c>
      <c r="G53" s="13"/>
      <c r="H53" s="13"/>
      <c r="I53" s="13" t="s">
        <v>7</v>
      </c>
      <c r="J53" s="13"/>
      <c r="K53" s="13"/>
      <c r="L53" s="13"/>
      <c r="M53" s="13"/>
      <c r="N53" s="13"/>
      <c r="O53" s="13" t="s">
        <v>7</v>
      </c>
      <c r="P53" s="13"/>
      <c r="Q53" s="13" t="s">
        <v>7</v>
      </c>
      <c r="R53" s="13"/>
      <c r="S53" s="13" t="s">
        <v>7</v>
      </c>
      <c r="T53" s="13" t="s">
        <v>62</v>
      </c>
      <c r="U53" s="13" t="s">
        <v>7</v>
      </c>
      <c r="V53" s="13" t="s">
        <v>7</v>
      </c>
    </row>
    <row r="54" spans="1:22">
      <c r="A54" s="9" t="s">
        <v>398</v>
      </c>
      <c r="B54" s="13" t="s">
        <v>72</v>
      </c>
      <c r="C54" s="13" t="s">
        <v>62</v>
      </c>
      <c r="D54" s="13"/>
      <c r="E54" s="13" t="s">
        <v>72</v>
      </c>
      <c r="F54" s="13" t="s">
        <v>72</v>
      </c>
      <c r="G54" s="13"/>
      <c r="H54" s="13"/>
      <c r="I54" s="13" t="s">
        <v>62</v>
      </c>
      <c r="J54" s="13"/>
      <c r="K54" s="13"/>
      <c r="L54" s="13"/>
      <c r="M54" s="13"/>
      <c r="N54" s="13"/>
      <c r="O54" s="13" t="s">
        <v>62</v>
      </c>
      <c r="P54" s="13"/>
      <c r="Q54" s="13" t="s">
        <v>7</v>
      </c>
      <c r="R54" s="13"/>
      <c r="S54" s="13" t="s">
        <v>62</v>
      </c>
      <c r="T54" s="13" t="s">
        <v>62</v>
      </c>
      <c r="U54" s="13" t="s">
        <v>7</v>
      </c>
      <c r="V54" s="13" t="s">
        <v>7</v>
      </c>
    </row>
    <row r="55" spans="1:22">
      <c r="A55" s="9" t="s">
        <v>399</v>
      </c>
      <c r="B55" s="13" t="s">
        <v>72</v>
      </c>
      <c r="C55" s="13" t="s">
        <v>7</v>
      </c>
      <c r="D55" s="13"/>
      <c r="E55" s="13" t="s">
        <v>72</v>
      </c>
      <c r="F55" s="13" t="s">
        <v>72</v>
      </c>
      <c r="G55" s="13"/>
      <c r="H55" s="13"/>
      <c r="I55" s="13" t="s">
        <v>62</v>
      </c>
      <c r="J55" s="13"/>
      <c r="K55" s="13"/>
      <c r="L55" s="13"/>
      <c r="M55" s="13"/>
      <c r="N55" s="13"/>
      <c r="O55" s="13" t="s">
        <v>62</v>
      </c>
      <c r="P55" s="13"/>
      <c r="Q55" s="13" t="s">
        <v>62</v>
      </c>
      <c r="R55" s="13"/>
      <c r="S55" s="13" t="s">
        <v>7</v>
      </c>
      <c r="T55" s="13" t="s">
        <v>62</v>
      </c>
      <c r="U55" s="13" t="s">
        <v>62</v>
      </c>
      <c r="V55" s="13" t="s">
        <v>7</v>
      </c>
    </row>
    <row r="56" spans="1:22">
      <c r="A56" s="9" t="s">
        <v>525</v>
      </c>
      <c r="B56" s="13" t="s">
        <v>72</v>
      </c>
      <c r="C56" s="13" t="s">
        <v>62</v>
      </c>
      <c r="D56" s="13"/>
      <c r="E56" s="13" t="s">
        <v>72</v>
      </c>
      <c r="F56" s="13" t="s">
        <v>72</v>
      </c>
      <c r="G56" s="13"/>
      <c r="H56" s="13"/>
      <c r="I56" s="13" t="s">
        <v>62</v>
      </c>
      <c r="J56" s="13"/>
      <c r="K56" s="13"/>
      <c r="L56" s="13"/>
      <c r="M56" s="13"/>
      <c r="N56" s="13"/>
      <c r="O56" s="13" t="s">
        <v>62</v>
      </c>
      <c r="P56" s="13"/>
      <c r="Q56" s="13" t="s">
        <v>62</v>
      </c>
      <c r="R56" s="13"/>
      <c r="S56" s="13" t="s">
        <v>7</v>
      </c>
      <c r="T56" s="13" t="s">
        <v>62</v>
      </c>
      <c r="U56" s="13" t="s">
        <v>62</v>
      </c>
      <c r="V56" s="13" t="s">
        <v>7</v>
      </c>
    </row>
    <row r="57" spans="1:22">
      <c r="A57" s="9" t="s">
        <v>534</v>
      </c>
      <c r="B57" s="13" t="s">
        <v>72</v>
      </c>
      <c r="C57" s="13" t="s">
        <v>62</v>
      </c>
      <c r="D57" s="13"/>
      <c r="E57" s="13" t="s">
        <v>72</v>
      </c>
      <c r="F57" s="13" t="s">
        <v>72</v>
      </c>
      <c r="G57" s="13"/>
      <c r="H57" s="13"/>
      <c r="I57" s="13" t="s">
        <v>62</v>
      </c>
      <c r="J57" s="13"/>
      <c r="K57" s="13"/>
      <c r="L57" s="13"/>
      <c r="M57" s="13"/>
      <c r="N57" s="13"/>
      <c r="O57" s="13" t="s">
        <v>62</v>
      </c>
      <c r="P57" s="13"/>
      <c r="Q57" s="13" t="s">
        <v>62</v>
      </c>
      <c r="R57" s="13"/>
      <c r="S57" s="13" t="s">
        <v>62</v>
      </c>
      <c r="T57" s="13" t="s">
        <v>7</v>
      </c>
      <c r="U57" s="13" t="s">
        <v>62</v>
      </c>
      <c r="V57" s="13" t="s">
        <v>62</v>
      </c>
    </row>
    <row r="58" spans="1:22">
      <c r="A58" s="9" t="s">
        <v>541</v>
      </c>
      <c r="B58" s="13" t="s">
        <v>7</v>
      </c>
      <c r="C58" s="13" t="s">
        <v>62</v>
      </c>
      <c r="D58" s="13"/>
      <c r="E58" s="13" t="s">
        <v>7</v>
      </c>
      <c r="F58" s="13" t="s">
        <v>7</v>
      </c>
      <c r="G58" s="13"/>
      <c r="H58" s="13"/>
      <c r="I58" s="13" t="s">
        <v>62</v>
      </c>
      <c r="J58" s="13"/>
      <c r="K58" s="13"/>
      <c r="L58" s="13"/>
      <c r="M58" s="13"/>
      <c r="N58" s="13"/>
      <c r="O58" s="13" t="s">
        <v>62</v>
      </c>
      <c r="P58" s="13"/>
      <c r="Q58" s="13" t="s">
        <v>62</v>
      </c>
      <c r="R58" s="13"/>
      <c r="S58" s="13" t="s">
        <v>62</v>
      </c>
      <c r="T58" s="13" t="s">
        <v>62</v>
      </c>
      <c r="U58" s="13" t="s">
        <v>62</v>
      </c>
      <c r="V58" s="13" t="s">
        <v>62</v>
      </c>
    </row>
    <row r="59" spans="1:22">
      <c r="A59" s="9" t="s">
        <v>403</v>
      </c>
      <c r="B59" s="13" t="s">
        <v>72</v>
      </c>
      <c r="C59" s="13" t="s">
        <v>62</v>
      </c>
      <c r="D59" s="13"/>
      <c r="E59" s="13" t="s">
        <v>72</v>
      </c>
      <c r="F59" s="13" t="s">
        <v>72</v>
      </c>
      <c r="G59" s="13"/>
      <c r="H59" s="13"/>
      <c r="I59" s="13" t="s">
        <v>7</v>
      </c>
      <c r="J59" s="13"/>
      <c r="K59" s="13"/>
      <c r="L59" s="13"/>
      <c r="M59" s="13"/>
      <c r="N59" s="13"/>
      <c r="O59" s="13" t="s">
        <v>7</v>
      </c>
      <c r="P59" s="13"/>
      <c r="Q59" s="13" t="s">
        <v>7</v>
      </c>
      <c r="R59" s="13"/>
      <c r="S59" s="13" t="s">
        <v>62</v>
      </c>
      <c r="T59" s="13" t="s">
        <v>7</v>
      </c>
      <c r="U59" s="13" t="s">
        <v>72</v>
      </c>
      <c r="V59" s="13" t="s">
        <v>7</v>
      </c>
    </row>
    <row r="60" spans="1:22">
      <c r="A60" s="9" t="s">
        <v>404</v>
      </c>
      <c r="B60" s="13" t="s">
        <v>72</v>
      </c>
      <c r="C60" s="13" t="s">
        <v>62</v>
      </c>
      <c r="D60" s="13"/>
      <c r="E60" s="13" t="s">
        <v>72</v>
      </c>
      <c r="F60" s="13" t="s">
        <v>72</v>
      </c>
      <c r="G60" s="13"/>
      <c r="H60" s="13"/>
      <c r="I60" s="13" t="s">
        <v>62</v>
      </c>
      <c r="J60" s="13"/>
      <c r="K60" s="13"/>
      <c r="L60" s="13"/>
      <c r="M60" s="13"/>
      <c r="N60" s="13"/>
      <c r="O60" s="13" t="s">
        <v>62</v>
      </c>
      <c r="P60" s="13"/>
      <c r="Q60" s="13" t="s">
        <v>7</v>
      </c>
      <c r="R60" s="13"/>
      <c r="S60" s="13" t="s">
        <v>7</v>
      </c>
      <c r="T60" s="13" t="s">
        <v>62</v>
      </c>
      <c r="U60" s="13" t="s">
        <v>72</v>
      </c>
      <c r="V60" s="13" t="s">
        <v>7</v>
      </c>
    </row>
    <row r="61" spans="1:22">
      <c r="A61" s="9" t="s">
        <v>406</v>
      </c>
      <c r="B61" s="13" t="s">
        <v>72</v>
      </c>
      <c r="C61" s="13" t="s">
        <v>7</v>
      </c>
      <c r="D61" s="13"/>
      <c r="E61" s="13" t="s">
        <v>72</v>
      </c>
      <c r="F61" s="13" t="s">
        <v>72</v>
      </c>
      <c r="G61" s="13"/>
      <c r="H61" s="13"/>
      <c r="I61" s="13" t="s">
        <v>62</v>
      </c>
      <c r="J61" s="13"/>
      <c r="K61" s="13"/>
      <c r="L61" s="13"/>
      <c r="M61" s="13"/>
      <c r="N61" s="13"/>
      <c r="O61" s="13" t="s">
        <v>62</v>
      </c>
      <c r="P61" s="13"/>
      <c r="Q61" s="13" t="s">
        <v>62</v>
      </c>
      <c r="R61" s="13"/>
      <c r="S61" s="13" t="s">
        <v>7</v>
      </c>
      <c r="T61" s="13" t="s">
        <v>62</v>
      </c>
      <c r="U61" s="13" t="s">
        <v>72</v>
      </c>
      <c r="V61" s="13" t="s">
        <v>7</v>
      </c>
    </row>
    <row r="62" spans="1:22">
      <c r="A62" s="9" t="s">
        <v>570</v>
      </c>
      <c r="B62" s="13" t="s">
        <v>72</v>
      </c>
      <c r="C62" s="13" t="s">
        <v>62</v>
      </c>
      <c r="D62" s="13"/>
      <c r="E62" s="13" t="s">
        <v>72</v>
      </c>
      <c r="F62" s="13" t="s">
        <v>72</v>
      </c>
      <c r="G62" s="13"/>
      <c r="H62" s="13"/>
      <c r="I62" s="13" t="s">
        <v>7</v>
      </c>
      <c r="J62" s="13"/>
      <c r="K62" s="13"/>
      <c r="L62" s="13"/>
      <c r="M62" s="13"/>
      <c r="N62" s="13"/>
      <c r="O62" s="13" t="s">
        <v>62</v>
      </c>
      <c r="P62" s="13"/>
      <c r="Q62" s="13" t="s">
        <v>62</v>
      </c>
      <c r="R62" s="13"/>
      <c r="S62" s="13" t="s">
        <v>62</v>
      </c>
      <c r="T62" s="13" t="s">
        <v>62</v>
      </c>
      <c r="U62" s="13" t="s">
        <v>72</v>
      </c>
      <c r="V62" s="13" t="s">
        <v>7</v>
      </c>
    </row>
    <row r="63" spans="1:22">
      <c r="A63" s="9" t="s">
        <v>582</v>
      </c>
      <c r="B63" s="13" t="s">
        <v>72</v>
      </c>
      <c r="C63" s="13" t="s">
        <v>62</v>
      </c>
      <c r="D63" s="13"/>
      <c r="E63" s="13" t="s">
        <v>72</v>
      </c>
      <c r="F63" s="13" t="s">
        <v>72</v>
      </c>
      <c r="G63" s="13"/>
      <c r="H63" s="13"/>
      <c r="I63" s="13" t="s">
        <v>62</v>
      </c>
      <c r="J63" s="13"/>
      <c r="K63" s="13"/>
      <c r="L63" s="13"/>
      <c r="M63" s="13"/>
      <c r="N63" s="13"/>
      <c r="O63" s="13" t="s">
        <v>62</v>
      </c>
      <c r="P63" s="13"/>
      <c r="Q63" s="13" t="s">
        <v>62</v>
      </c>
      <c r="R63" s="13"/>
      <c r="S63" s="13" t="s">
        <v>62</v>
      </c>
      <c r="T63" s="13" t="s">
        <v>62</v>
      </c>
      <c r="U63" s="13" t="s">
        <v>72</v>
      </c>
      <c r="V63" s="13" t="s">
        <v>62</v>
      </c>
    </row>
    <row r="64" spans="1:22">
      <c r="A64" s="4" t="s">
        <v>586</v>
      </c>
      <c r="B64" s="15" t="s">
        <v>7</v>
      </c>
      <c r="C64" s="15" t="s">
        <v>62</v>
      </c>
      <c r="D64" s="15"/>
      <c r="E64" s="15" t="s">
        <v>7</v>
      </c>
      <c r="F64" s="15" t="s">
        <v>7</v>
      </c>
      <c r="G64" s="15"/>
      <c r="H64" s="15"/>
      <c r="I64" s="15" t="s">
        <v>62</v>
      </c>
      <c r="J64" s="15"/>
      <c r="K64" s="15"/>
      <c r="L64" s="15"/>
      <c r="M64" s="15"/>
      <c r="N64" s="15"/>
      <c r="O64" s="15" t="s">
        <v>62</v>
      </c>
      <c r="P64" s="15"/>
      <c r="Q64" s="15" t="s">
        <v>62</v>
      </c>
      <c r="R64" s="15"/>
      <c r="S64" s="15" t="s">
        <v>62</v>
      </c>
      <c r="T64" s="15" t="s">
        <v>62</v>
      </c>
      <c r="U64" s="15" t="s">
        <v>7</v>
      </c>
      <c r="V64" s="15" t="s">
        <v>62</v>
      </c>
    </row>
    <row r="65" spans="1:22" ht="127.5">
      <c r="A65" s="37" t="s">
        <v>592</v>
      </c>
      <c r="B65" s="41" t="s">
        <v>594</v>
      </c>
      <c r="C65" s="41"/>
      <c r="D65" s="41"/>
      <c r="E65" s="41"/>
      <c r="F65" s="41"/>
      <c r="G65" s="41"/>
      <c r="H65" s="41"/>
      <c r="I65" s="41"/>
      <c r="J65" s="41"/>
      <c r="K65" s="41"/>
      <c r="L65" s="41"/>
      <c r="M65" s="41"/>
      <c r="N65" s="41"/>
      <c r="O65" s="41"/>
      <c r="P65" s="41"/>
      <c r="Q65" s="41"/>
      <c r="R65" s="41"/>
      <c r="S65" s="41" t="s">
        <v>601</v>
      </c>
      <c r="T65" s="41" t="s">
        <v>62</v>
      </c>
      <c r="U65" s="41"/>
      <c r="V65" s="41"/>
    </row>
  </sheetData>
  <pageMargins left="0.11811023622047245" right="0.11811023622047245" top="0.74803149606299213" bottom="0.74803149606299213" header="0.31496062992125984" footer="0.31496062992125984"/>
  <pageSetup paperSize="9" scale="68" fitToWidth="2" fitToHeight="2" orientation="landscape" verticalDpi="0"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V70"/>
  <sheetViews>
    <sheetView workbookViewId="0">
      <pane xSplit="1" ySplit="3" topLeftCell="B4" activePane="bottomRight" state="frozen"/>
      <selection activeCell="A13" sqref="A13"/>
      <selection pane="topRight" activeCell="A13" sqref="A13"/>
      <selection pane="bottomLeft" activeCell="A13" sqref="A13"/>
      <selection pane="bottomRight" activeCell="A13" sqref="A13"/>
    </sheetView>
  </sheetViews>
  <sheetFormatPr baseColWidth="10" defaultColWidth="17.28515625" defaultRowHeight="12.75"/>
  <cols>
    <col min="1" max="1" width="53.85546875" customWidth="1"/>
    <col min="2" max="5" width="18.140625" customWidth="1"/>
    <col min="6" max="6" width="18.140625" hidden="1" customWidth="1"/>
    <col min="7" max="14" width="18.140625" customWidth="1"/>
    <col min="15" max="15" width="18.140625" hidden="1" customWidth="1"/>
    <col min="16" max="22" width="18.140625" customWidth="1"/>
  </cols>
  <sheetData>
    <row r="1" spans="1:22" ht="30" customHeight="1"/>
    <row r="2" spans="1:22" ht="15.75">
      <c r="A2" s="50" t="s">
        <v>852</v>
      </c>
    </row>
    <row r="3" spans="1:22">
      <c r="A3" s="1" t="s">
        <v>490</v>
      </c>
      <c r="B3" s="2" t="str">
        <f ca="1">IFERROR(__xludf.DUMMYFUNCTION("IFERROR(importrange(INDIRECT(""'Answers to EASI'!C""&amp;COLUMN()),$A$1&amp;""!B:B""),CONCATENATE(""Loading: "",'Answers to EASI'!A28))"),"Austria")</f>
        <v>Austria</v>
      </c>
      <c r="C3" s="2" t="str">
        <f ca="1">IFERROR(__xludf.DUMMYFUNCTION("IFERROR(importrange(INDIRECT(""'Answers to EASI'!C""&amp;COLUMN()),$A$1&amp;""!B:B""),CONCATENATE(""Loading: "",'Answers to EASI'!B28))"),"Belgium")</f>
        <v>Belgium</v>
      </c>
      <c r="D3" s="2" t="str">
        <f ca="1">IFERROR(__xludf.DUMMYFUNCTION("IFERROR(importrange(INDIRECT(""'Answers to EASI'!C""&amp;COLUMN()),$A$1&amp;""!B:B""),CONCATENATE(""Loading: "",'Answers to EASI'!C28))"),"Bulgaria")</f>
        <v>Bulgaria</v>
      </c>
      <c r="E3" s="2" t="str">
        <f ca="1">IFERROR(__xludf.DUMMYFUNCTION("IFERROR(importrange(INDIRECT(""'Answers to EASI'!C""&amp;COLUMN()),$A$1&amp;""!B:B""),CONCATENATE(""Loading: "",'Answers to EASI'!D28))"),"Czech Republic")</f>
        <v>Czech Republic</v>
      </c>
      <c r="F3" s="2" t="str">
        <f ca="1">IFERROR(__xludf.DUMMYFUNCTION("IFERROR(importrange(INDIRECT(""'Answers to EASI'!C""&amp;COLUMN()),$A$1&amp;""!B:B""),CONCATENATE(""Loading: "",'Answers to EASI'!E28))"),"Denmark")</f>
        <v>Denmark</v>
      </c>
      <c r="G3" s="2" t="str">
        <f ca="1">IFERROR(__xludf.DUMMYFUNCTION("IFERROR(importrange(INDIRECT(""'Answers to EASI'!C""&amp;COLUMN()),$A$1&amp;""!B:B""),CONCATENATE(""Loading: "",'Answers to EASI'!F28))"),"Finland")</f>
        <v>Finland</v>
      </c>
      <c r="H3" s="2" t="str">
        <f ca="1">IFERROR(__xludf.DUMMYFUNCTION("IFERROR(importrange(INDIRECT(""'Answers to EASI'!C""&amp;COLUMN()),$A$1&amp;""!B:B""),CONCATENATE(""Loading: "",'Answers to EASI'!G28))"),"France")</f>
        <v>France</v>
      </c>
      <c r="I3" s="2" t="str">
        <f ca="1">IFERROR(__xludf.DUMMYFUNCTION("IFERROR(importrange(INDIRECT(""'Answers to EASI'!C""&amp;COLUMN()),$A$1&amp;""!B:B""),CONCATENATE(""Loading: "",'Answers to EASI'!H28))"),"Germany")</f>
        <v>Germany</v>
      </c>
      <c r="J3" s="2" t="str">
        <f ca="1">IFERROR(__xludf.DUMMYFUNCTION("IFERROR(importrange(INDIRECT(""'Answers to EASI'!C""&amp;COLUMN()),$A$1&amp;""!B:B""),CONCATENATE(""Loading: "",'Answers to EASI'!I28))"),"Greece")</f>
        <v>Greece</v>
      </c>
      <c r="K3" s="2" t="str">
        <f ca="1">IFERROR(__xludf.DUMMYFUNCTION("IFERROR(importrange(INDIRECT(""'Answers to EASI'!C""&amp;COLUMN()),$A$1&amp;""!B:B""),CONCATENATE(""Loading: "",'Answers to EASI'!J28))"),"Morocco")</f>
        <v>Morocco</v>
      </c>
      <c r="L3" s="2" t="str">
        <f ca="1">IFERROR(__xludf.DUMMYFUNCTION("IFERROR(importrange(INDIRECT(""'Answers to EASI'!C""&amp;COLUMN()),$A$1&amp;""!B:B""),CONCATENATE(""Loading: "",'Answers to EASI'!K28))"),"Norway")</f>
        <v>Norway</v>
      </c>
      <c r="M3" s="2" t="str">
        <f ca="1">IFERROR(__xludf.DUMMYFUNCTION("IFERROR(importrange(INDIRECT(""'Answers to EASI'!C""&amp;COLUMN()),$A$1&amp;""!B:B""),CONCATENATE(""Loading: "",'Answers to EASI'!L28))"),"Poland")</f>
        <v>Poland</v>
      </c>
      <c r="N3" s="2" t="str">
        <f ca="1">IFERROR(__xludf.DUMMYFUNCTION("IFERROR(importrange(INDIRECT(""'Answers to EASI'!C""&amp;COLUMN()),$A$1&amp;""!B:B""),CONCATENATE(""Loading: "",'Answers to EASI'!M28))"),"Portugal")</f>
        <v>Portugal</v>
      </c>
      <c r="O3" s="2" t="str">
        <f ca="1">IFERROR(__xludf.DUMMYFUNCTION("IFERROR(importrange(INDIRECT(""'Answers to EASI'!C""&amp;COLUMN()),$A$1&amp;""!B:B""),CONCATENATE(""Loading: "",'Answers to EASI'!N28))"),"Romania")</f>
        <v>Romania</v>
      </c>
      <c r="P3" s="2" t="str">
        <f ca="1">IFERROR(__xludf.DUMMYFUNCTION("IFERROR(importrange(INDIRECT(""'Answers to EASI'!C""&amp;COLUMN()),$A$1&amp;""!B:B""),CONCATENATE(""Loading: "",'Answers to EASI'!O28))"),"Russia")</f>
        <v>Russia</v>
      </c>
      <c r="Q3" s="2" t="str">
        <f ca="1">IFERROR(__xludf.DUMMYFUNCTION("IFERROR(importrange(INDIRECT(""'Answers to EASI'!C""&amp;COLUMN()),$A$1&amp;""!B:B""),CONCATENATE(""Loading: "",'Answers to EASI'!P28))"),"Spain")</f>
        <v>Spain</v>
      </c>
      <c r="R3" s="2" t="str">
        <f ca="1">IFERROR(__xludf.DUMMYFUNCTION("IFERROR(importrange(INDIRECT(""'Answers to EASI'!C""&amp;COLUMN()),$A$1&amp;""!B:B""),CONCATENATE(""Loading: "",'Answers to EASI'!Q28))"),"Sweden")</f>
        <v>Sweden</v>
      </c>
      <c r="S3" s="2" t="str">
        <f ca="1">IFERROR(__xludf.DUMMYFUNCTION("IFERROR(importrange(INDIRECT(""'Answers to EASI'!C""&amp;COLUMN()),$A$1&amp;""!B:B""),CONCATENATE(""Loading: "",'Answers to EASI'!R28))"),"Switzerland")</f>
        <v>Switzerland</v>
      </c>
      <c r="T3" s="2" t="str">
        <f ca="1">IFERROR(__xludf.DUMMYFUNCTION("IFERROR(importrange(INDIRECT(""'Answers to EASI'!C""&amp;COLUMN()),$A$1&amp;""!B:B""),CONCATENATE(""Loading: "",'Answers to EASI'!S28))"),"The Netherlands")</f>
        <v>The Netherlands</v>
      </c>
      <c r="U3" s="2" t="str">
        <f ca="1">IFERROR(__xludf.DUMMYFUNCTION("IFERROR(importrange(INDIRECT(""'Answers to EASI'!C""&amp;COLUMN()),$A$1&amp;""!B:B""),CONCATENATE(""Loading: "",'Answers to EASI'!T28))"),"Ukraine")</f>
        <v>Ukraine</v>
      </c>
      <c r="V3" s="2" t="str">
        <f ca="1">IFERROR(__xludf.DUMMYFUNCTION("IFERROR(importrange(INDIRECT(""'Answers to EASI'!C""&amp;COLUMN()),$A$1&amp;""!B:B""),CONCATENATE(""Loading: "",'Answers to EASI'!U28))"),"United Kingdom")</f>
        <v>United Kingdom</v>
      </c>
    </row>
    <row r="4" spans="1:22">
      <c r="A4" s="4" t="s">
        <v>3</v>
      </c>
      <c r="B4" s="5">
        <v>43174</v>
      </c>
      <c r="C4" s="5">
        <v>43193</v>
      </c>
      <c r="D4" s="5">
        <v>43199</v>
      </c>
      <c r="E4" s="5">
        <v>43194</v>
      </c>
      <c r="F4" s="5"/>
      <c r="G4" s="5">
        <v>43154</v>
      </c>
      <c r="H4" s="5">
        <v>42124</v>
      </c>
      <c r="I4" s="5">
        <v>43193</v>
      </c>
      <c r="J4" s="5">
        <v>43192</v>
      </c>
      <c r="K4" s="5">
        <v>42341</v>
      </c>
      <c r="L4" s="5">
        <v>43194</v>
      </c>
      <c r="M4" s="5">
        <v>42124</v>
      </c>
      <c r="N4" s="5">
        <v>43174</v>
      </c>
      <c r="O4" s="5"/>
      <c r="P4" s="5">
        <v>42121</v>
      </c>
      <c r="Q4" s="5">
        <v>43207</v>
      </c>
      <c r="R4" s="5">
        <v>42866</v>
      </c>
      <c r="S4" s="5">
        <v>43180</v>
      </c>
      <c r="T4" s="5">
        <v>43207</v>
      </c>
      <c r="U4" s="5">
        <v>43210</v>
      </c>
      <c r="V4" s="5">
        <v>42111</v>
      </c>
    </row>
    <row r="5" spans="1:22" ht="51">
      <c r="A5" s="1" t="s">
        <v>529</v>
      </c>
      <c r="B5" s="7" t="s">
        <v>530</v>
      </c>
      <c r="C5" s="7" t="s">
        <v>10</v>
      </c>
      <c r="D5" s="7" t="s">
        <v>531</v>
      </c>
      <c r="E5" s="7" t="s">
        <v>520</v>
      </c>
      <c r="F5" s="7"/>
      <c r="G5" s="7" t="s">
        <v>532</v>
      </c>
      <c r="H5" s="7" t="s">
        <v>533</v>
      </c>
      <c r="I5" s="7" t="s">
        <v>524</v>
      </c>
      <c r="J5" s="7" t="s">
        <v>535</v>
      </c>
      <c r="K5" s="7" t="s">
        <v>536</v>
      </c>
      <c r="L5" s="7" t="s">
        <v>537</v>
      </c>
      <c r="M5" s="7" t="s">
        <v>538</v>
      </c>
      <c r="N5" s="7" t="s">
        <v>22</v>
      </c>
      <c r="O5" s="7"/>
      <c r="P5" s="7" t="s">
        <v>539</v>
      </c>
      <c r="Q5" s="7" t="s">
        <v>30</v>
      </c>
      <c r="R5" s="7" t="s">
        <v>540</v>
      </c>
      <c r="S5" s="7" t="s">
        <v>542</v>
      </c>
      <c r="T5" s="7" t="s">
        <v>543</v>
      </c>
      <c r="U5" s="7" t="s">
        <v>544</v>
      </c>
      <c r="V5" s="7" t="s">
        <v>545</v>
      </c>
    </row>
    <row r="6" spans="1:22">
      <c r="A6" s="9" t="s">
        <v>29</v>
      </c>
      <c r="B6" s="13" t="s">
        <v>70</v>
      </c>
      <c r="C6" s="13" t="s">
        <v>38</v>
      </c>
      <c r="D6" s="13" t="s">
        <v>66</v>
      </c>
      <c r="E6" s="13" t="s">
        <v>38</v>
      </c>
      <c r="F6" s="13"/>
      <c r="G6" s="13" t="s">
        <v>38</v>
      </c>
      <c r="H6" s="13" t="s">
        <v>69</v>
      </c>
      <c r="I6" s="13" t="s">
        <v>38</v>
      </c>
      <c r="J6" s="13" t="s">
        <v>38</v>
      </c>
      <c r="K6" s="13" t="s">
        <v>38</v>
      </c>
      <c r="L6" s="13" t="s">
        <v>70</v>
      </c>
      <c r="M6" s="13" t="s">
        <v>70</v>
      </c>
      <c r="N6" s="13" t="s">
        <v>69</v>
      </c>
      <c r="O6" s="13"/>
      <c r="P6" s="13" t="s">
        <v>69</v>
      </c>
      <c r="Q6" s="13" t="s">
        <v>38</v>
      </c>
      <c r="R6" s="13" t="s">
        <v>70</v>
      </c>
      <c r="S6" s="13" t="s">
        <v>38</v>
      </c>
      <c r="T6" s="13" t="s">
        <v>38</v>
      </c>
      <c r="U6" s="13" t="s">
        <v>38</v>
      </c>
      <c r="V6" s="13" t="s">
        <v>38</v>
      </c>
    </row>
    <row r="7" spans="1:22" ht="63.75" hidden="1">
      <c r="A7" s="9" t="s">
        <v>73</v>
      </c>
      <c r="B7" s="12"/>
      <c r="C7" s="12"/>
      <c r="D7" s="12" t="s">
        <v>119</v>
      </c>
      <c r="E7" s="12" t="s">
        <v>120</v>
      </c>
      <c r="F7" s="12"/>
      <c r="G7" s="12"/>
      <c r="H7" s="12"/>
      <c r="I7" s="12"/>
      <c r="J7" s="12"/>
      <c r="K7" s="12"/>
      <c r="L7" s="12"/>
      <c r="M7" s="12"/>
      <c r="N7" s="12"/>
      <c r="O7" s="12"/>
      <c r="P7" s="12"/>
      <c r="Q7" s="12"/>
      <c r="R7" s="12"/>
      <c r="S7" s="12"/>
      <c r="T7" s="12"/>
      <c r="U7" s="12" t="s">
        <v>137</v>
      </c>
      <c r="V7" s="12"/>
    </row>
    <row r="8" spans="1:22" ht="38.25">
      <c r="A8" s="9" t="s">
        <v>558</v>
      </c>
      <c r="B8" s="13" t="s">
        <v>117</v>
      </c>
      <c r="C8" s="13" t="s">
        <v>118</v>
      </c>
      <c r="D8" s="13" t="s">
        <v>559</v>
      </c>
      <c r="E8" s="13" t="s">
        <v>557</v>
      </c>
      <c r="F8" s="13"/>
      <c r="G8" s="13" t="s">
        <v>122</v>
      </c>
      <c r="H8" s="13" t="s">
        <v>562</v>
      </c>
      <c r="I8" s="13" t="s">
        <v>123</v>
      </c>
      <c r="J8" s="13" t="s">
        <v>564</v>
      </c>
      <c r="K8" s="13" t="s">
        <v>536</v>
      </c>
      <c r="L8" s="13" t="s">
        <v>565</v>
      </c>
      <c r="M8" s="13" t="s">
        <v>567</v>
      </c>
      <c r="N8" s="13" t="s">
        <v>128</v>
      </c>
      <c r="O8" s="13"/>
      <c r="P8" s="13" t="s">
        <v>151</v>
      </c>
      <c r="Q8" s="13" t="s">
        <v>131</v>
      </c>
      <c r="R8" s="13" t="s">
        <v>569</v>
      </c>
      <c r="S8" s="13" t="s">
        <v>134</v>
      </c>
      <c r="T8" s="13" t="s">
        <v>572</v>
      </c>
      <c r="U8" s="13" t="s">
        <v>137</v>
      </c>
      <c r="V8" s="13" t="s">
        <v>138</v>
      </c>
    </row>
    <row r="9" spans="1:22" ht="76.5">
      <c r="A9" s="4" t="s">
        <v>573</v>
      </c>
      <c r="B9" s="15" t="s">
        <v>574</v>
      </c>
      <c r="C9" s="15" t="s">
        <v>568</v>
      </c>
      <c r="D9" s="15"/>
      <c r="E9" s="15"/>
      <c r="F9" s="15"/>
      <c r="G9" s="15" t="s">
        <v>575</v>
      </c>
      <c r="H9" s="15" t="s">
        <v>533</v>
      </c>
      <c r="I9" s="15" t="s">
        <v>560</v>
      </c>
      <c r="J9" s="15" t="s">
        <v>17</v>
      </c>
      <c r="K9" s="15" t="s">
        <v>556</v>
      </c>
      <c r="L9" s="15" t="s">
        <v>20</v>
      </c>
      <c r="M9" s="15" t="s">
        <v>577</v>
      </c>
      <c r="N9" s="15" t="s">
        <v>22</v>
      </c>
      <c r="O9" s="15"/>
      <c r="P9" s="15" t="s">
        <v>539</v>
      </c>
      <c r="Q9" s="15" t="s">
        <v>30</v>
      </c>
      <c r="R9" s="15" t="s">
        <v>579</v>
      </c>
      <c r="S9" s="15" t="s">
        <v>580</v>
      </c>
      <c r="T9" s="15" t="s">
        <v>568</v>
      </c>
      <c r="U9" s="15" t="s">
        <v>34</v>
      </c>
      <c r="V9" s="15" t="s">
        <v>581</v>
      </c>
    </row>
    <row r="10" spans="1:22">
      <c r="A10" s="17" t="s">
        <v>147</v>
      </c>
      <c r="B10" s="18">
        <v>3865000</v>
      </c>
      <c r="C10" s="18"/>
      <c r="D10" s="18" t="s">
        <v>584</v>
      </c>
      <c r="E10" s="18" t="s">
        <v>578</v>
      </c>
      <c r="F10" s="18"/>
      <c r="G10" s="18"/>
      <c r="H10" s="18"/>
      <c r="I10" s="18">
        <v>40219000</v>
      </c>
      <c r="J10" s="18"/>
      <c r="K10" s="18"/>
      <c r="L10" s="18"/>
      <c r="M10" s="18"/>
      <c r="N10" s="18">
        <v>3869188</v>
      </c>
      <c r="O10" s="18"/>
      <c r="P10" s="18"/>
      <c r="Q10" s="18">
        <v>18465718</v>
      </c>
      <c r="R10" s="18">
        <v>4002034</v>
      </c>
      <c r="S10" s="18"/>
      <c r="T10" s="18"/>
      <c r="U10" s="18"/>
      <c r="V10" s="18"/>
    </row>
    <row r="11" spans="1:22">
      <c r="A11" s="23" t="s">
        <v>155</v>
      </c>
      <c r="B11" s="25">
        <v>7772000</v>
      </c>
      <c r="C11" s="25" t="s">
        <v>587</v>
      </c>
      <c r="D11" s="25" t="s">
        <v>62</v>
      </c>
      <c r="E11" s="25" t="s">
        <v>62</v>
      </c>
      <c r="F11" s="25"/>
      <c r="G11" s="25" t="s">
        <v>588</v>
      </c>
      <c r="H11" s="25">
        <v>53079000</v>
      </c>
      <c r="I11" s="25">
        <v>70094000</v>
      </c>
      <c r="J11" s="25">
        <v>2843417</v>
      </c>
      <c r="K11" s="25">
        <v>52000</v>
      </c>
      <c r="L11" s="25">
        <v>4506100</v>
      </c>
      <c r="M11" s="25">
        <v>30311694</v>
      </c>
      <c r="N11" s="25">
        <v>8563501</v>
      </c>
      <c r="O11" s="25"/>
      <c r="P11" s="25">
        <v>28130351</v>
      </c>
      <c r="Q11" s="25">
        <v>39986291</v>
      </c>
      <c r="R11" s="25">
        <v>8060200</v>
      </c>
      <c r="S11" s="25">
        <v>7000000</v>
      </c>
      <c r="T11" s="25">
        <v>15041000</v>
      </c>
      <c r="U11" s="25" t="s">
        <v>590</v>
      </c>
      <c r="V11" s="25">
        <v>53000000</v>
      </c>
    </row>
    <row r="12" spans="1:22" ht="25.5">
      <c r="A12" s="1" t="s">
        <v>591</v>
      </c>
      <c r="B12" s="7" t="s">
        <v>62</v>
      </c>
      <c r="C12" s="7" t="s">
        <v>7</v>
      </c>
      <c r="D12" s="7" t="s">
        <v>62</v>
      </c>
      <c r="E12" s="7" t="s">
        <v>62</v>
      </c>
      <c r="F12" s="7"/>
      <c r="G12" s="7" t="s">
        <v>7</v>
      </c>
      <c r="H12" s="7" t="s">
        <v>62</v>
      </c>
      <c r="I12" s="7" t="s">
        <v>62</v>
      </c>
      <c r="J12" s="7" t="s">
        <v>62</v>
      </c>
      <c r="K12" s="7" t="s">
        <v>62</v>
      </c>
      <c r="L12" s="7" t="s">
        <v>62</v>
      </c>
      <c r="M12" s="7" t="s">
        <v>7</v>
      </c>
      <c r="N12" s="7" t="s">
        <v>62</v>
      </c>
      <c r="O12" s="7"/>
      <c r="P12" s="7" t="s">
        <v>62</v>
      </c>
      <c r="Q12" s="7" t="s">
        <v>62</v>
      </c>
      <c r="R12" s="7" t="s">
        <v>62</v>
      </c>
      <c r="S12" s="7" t="s">
        <v>62</v>
      </c>
      <c r="T12" s="7" t="s">
        <v>595</v>
      </c>
      <c r="U12" s="7" t="s">
        <v>62</v>
      </c>
      <c r="V12" s="7" t="s">
        <v>7</v>
      </c>
    </row>
    <row r="13" spans="1:22" ht="25.5">
      <c r="A13" s="9" t="s">
        <v>596</v>
      </c>
      <c r="B13" s="13" t="s">
        <v>62</v>
      </c>
      <c r="C13" s="13" t="s">
        <v>7</v>
      </c>
      <c r="D13" s="13" t="s">
        <v>62</v>
      </c>
      <c r="E13" s="13" t="s">
        <v>7</v>
      </c>
      <c r="F13" s="13"/>
      <c r="G13" s="13" t="s">
        <v>7</v>
      </c>
      <c r="H13" s="13" t="s">
        <v>62</v>
      </c>
      <c r="I13" s="13" t="s">
        <v>62</v>
      </c>
      <c r="J13" s="13" t="s">
        <v>62</v>
      </c>
      <c r="K13" s="13" t="s">
        <v>62</v>
      </c>
      <c r="L13" s="13" t="s">
        <v>62</v>
      </c>
      <c r="M13" s="13" t="s">
        <v>7</v>
      </c>
      <c r="N13" s="13" t="s">
        <v>62</v>
      </c>
      <c r="O13" s="13"/>
      <c r="P13" s="13" t="s">
        <v>62</v>
      </c>
      <c r="Q13" s="13" t="s">
        <v>62</v>
      </c>
      <c r="R13" s="13" t="s">
        <v>62</v>
      </c>
      <c r="S13" s="13" t="s">
        <v>62</v>
      </c>
      <c r="T13" s="13" t="s">
        <v>598</v>
      </c>
      <c r="U13" s="13" t="s">
        <v>62</v>
      </c>
      <c r="V13" s="13" t="s">
        <v>7</v>
      </c>
    </row>
    <row r="14" spans="1:22">
      <c r="A14" s="9" t="s">
        <v>599</v>
      </c>
      <c r="B14" s="13" t="s">
        <v>7</v>
      </c>
      <c r="C14" s="13" t="s">
        <v>62</v>
      </c>
      <c r="D14" s="13" t="s">
        <v>7</v>
      </c>
      <c r="E14" s="13" t="s">
        <v>62</v>
      </c>
      <c r="F14" s="13"/>
      <c r="G14" s="13" t="s">
        <v>62</v>
      </c>
      <c r="H14" s="13" t="s">
        <v>7</v>
      </c>
      <c r="I14" s="13" t="s">
        <v>7</v>
      </c>
      <c r="J14" s="13" t="s">
        <v>7</v>
      </c>
      <c r="K14" s="13" t="s">
        <v>7</v>
      </c>
      <c r="L14" s="13" t="s">
        <v>7</v>
      </c>
      <c r="M14" s="13" t="s">
        <v>7</v>
      </c>
      <c r="N14" s="13" t="s">
        <v>7</v>
      </c>
      <c r="O14" s="13"/>
      <c r="P14" s="13" t="s">
        <v>7</v>
      </c>
      <c r="Q14" s="13" t="s">
        <v>7</v>
      </c>
      <c r="R14" s="13" t="s">
        <v>7</v>
      </c>
      <c r="S14" s="13" t="s">
        <v>62</v>
      </c>
      <c r="T14" s="13" t="s">
        <v>62</v>
      </c>
      <c r="U14" s="13" t="s">
        <v>7</v>
      </c>
      <c r="V14" s="13" t="s">
        <v>62</v>
      </c>
    </row>
    <row r="15" spans="1:22">
      <c r="A15" s="9" t="s">
        <v>602</v>
      </c>
      <c r="B15" s="13" t="s">
        <v>62</v>
      </c>
      <c r="C15" s="13" t="s">
        <v>62</v>
      </c>
      <c r="D15" s="13" t="s">
        <v>62</v>
      </c>
      <c r="E15" s="13"/>
      <c r="F15" s="13"/>
      <c r="G15" s="13" t="s">
        <v>62</v>
      </c>
      <c r="H15" s="13" t="s">
        <v>62</v>
      </c>
      <c r="I15" s="13" t="s">
        <v>62</v>
      </c>
      <c r="J15" s="13" t="s">
        <v>62</v>
      </c>
      <c r="K15" s="13" t="s">
        <v>62</v>
      </c>
      <c r="L15" s="13" t="s">
        <v>7</v>
      </c>
      <c r="M15" s="13" t="s">
        <v>62</v>
      </c>
      <c r="N15" s="13" t="s">
        <v>62</v>
      </c>
      <c r="O15" s="13"/>
      <c r="P15" s="13" t="s">
        <v>62</v>
      </c>
      <c r="Q15" s="13" t="s">
        <v>62</v>
      </c>
      <c r="R15" s="13" t="s">
        <v>7</v>
      </c>
      <c r="S15" s="13" t="s">
        <v>62</v>
      </c>
      <c r="T15" s="13" t="s">
        <v>62</v>
      </c>
      <c r="U15" s="13" t="s">
        <v>62</v>
      </c>
      <c r="V15" s="13" t="s">
        <v>62</v>
      </c>
    </row>
    <row r="16" spans="1:22" ht="25.5">
      <c r="A16" s="9" t="s">
        <v>604</v>
      </c>
      <c r="B16" s="12"/>
      <c r="C16" s="12" t="s">
        <v>72</v>
      </c>
      <c r="D16" s="12"/>
      <c r="E16" s="12"/>
      <c r="F16" s="12"/>
      <c r="G16" s="12"/>
      <c r="H16" s="12"/>
      <c r="I16" s="12" t="s">
        <v>62</v>
      </c>
      <c r="J16" s="12"/>
      <c r="K16" s="12"/>
      <c r="L16" s="12"/>
      <c r="M16" s="12"/>
      <c r="N16" s="12" t="s">
        <v>605</v>
      </c>
      <c r="O16" s="12"/>
      <c r="P16" s="12"/>
      <c r="Q16" s="12"/>
      <c r="R16" s="12"/>
      <c r="S16" s="12" t="s">
        <v>607</v>
      </c>
      <c r="T16" s="12"/>
      <c r="U16" s="12"/>
      <c r="V16" s="12"/>
    </row>
    <row r="17" spans="1:22">
      <c r="A17" s="9" t="s">
        <v>609</v>
      </c>
      <c r="B17" s="28"/>
      <c r="C17" s="28" t="s">
        <v>611</v>
      </c>
      <c r="D17" s="28" t="s">
        <v>611</v>
      </c>
      <c r="E17" s="28"/>
      <c r="F17" s="28"/>
      <c r="G17" s="28" t="s">
        <v>611</v>
      </c>
      <c r="H17" s="28"/>
      <c r="I17" s="28"/>
      <c r="J17" s="28"/>
      <c r="K17" s="28"/>
      <c r="L17" s="28"/>
      <c r="M17" s="28" t="s">
        <v>611</v>
      </c>
      <c r="N17" s="28" t="s">
        <v>72</v>
      </c>
      <c r="O17" s="28"/>
      <c r="P17" s="28"/>
      <c r="Q17" s="28" t="s">
        <v>619</v>
      </c>
      <c r="R17" s="28"/>
      <c r="S17" s="28"/>
      <c r="T17" s="28" t="s">
        <v>611</v>
      </c>
      <c r="U17" s="28" t="s">
        <v>611</v>
      </c>
      <c r="V17" s="28" t="s">
        <v>611</v>
      </c>
    </row>
    <row r="18" spans="1:22" ht="25.5" hidden="1">
      <c r="A18" s="9" t="s">
        <v>622</v>
      </c>
      <c r="B18" s="12"/>
      <c r="C18" s="12"/>
      <c r="D18" s="12">
        <v>1</v>
      </c>
      <c r="E18" s="12" t="s">
        <v>623</v>
      </c>
      <c r="F18" s="12"/>
      <c r="G18" s="12"/>
      <c r="H18" s="12"/>
      <c r="I18" s="12"/>
      <c r="J18" s="12"/>
      <c r="K18" s="12"/>
      <c r="L18" s="12"/>
      <c r="M18" s="12"/>
      <c r="N18" s="12"/>
      <c r="O18" s="12"/>
      <c r="P18" s="12"/>
      <c r="Q18" s="12"/>
      <c r="R18" s="12"/>
      <c r="S18" s="12"/>
      <c r="T18" s="12"/>
      <c r="U18" s="12"/>
      <c r="V18" s="12"/>
    </row>
    <row r="19" spans="1:22">
      <c r="A19" s="9" t="s">
        <v>625</v>
      </c>
      <c r="B19" s="28"/>
      <c r="C19" s="28">
        <v>1</v>
      </c>
      <c r="D19" s="28">
        <v>1</v>
      </c>
      <c r="E19" s="28"/>
      <c r="F19" s="28"/>
      <c r="G19" s="28">
        <v>1</v>
      </c>
      <c r="H19" s="28"/>
      <c r="I19" s="28"/>
      <c r="J19" s="28"/>
      <c r="K19" s="28"/>
      <c r="L19" s="28">
        <v>52</v>
      </c>
      <c r="M19" s="28">
        <v>4</v>
      </c>
      <c r="N19" s="28"/>
      <c r="O19" s="28"/>
      <c r="P19" s="28"/>
      <c r="Q19" s="28"/>
      <c r="R19" s="28">
        <v>1</v>
      </c>
      <c r="S19" s="28"/>
      <c r="T19" s="28">
        <v>1</v>
      </c>
      <c r="U19" s="28"/>
      <c r="V19" s="28">
        <v>1</v>
      </c>
    </row>
    <row r="20" spans="1:22" ht="25.5">
      <c r="A20" s="9" t="s">
        <v>627</v>
      </c>
      <c r="B20" s="35" t="s">
        <v>623</v>
      </c>
      <c r="C20" s="35" t="s">
        <v>72</v>
      </c>
      <c r="D20" s="35" t="s">
        <v>623</v>
      </c>
      <c r="E20" s="35" t="s">
        <v>72</v>
      </c>
      <c r="F20" s="35"/>
      <c r="G20" s="35"/>
      <c r="H20" s="35" t="s">
        <v>628</v>
      </c>
      <c r="I20" s="35" t="s">
        <v>623</v>
      </c>
      <c r="J20" s="35" t="s">
        <v>623</v>
      </c>
      <c r="K20" s="35" t="s">
        <v>623</v>
      </c>
      <c r="L20" s="35"/>
      <c r="M20" s="35" t="s">
        <v>623</v>
      </c>
      <c r="N20" s="35" t="s">
        <v>632</v>
      </c>
      <c r="O20" s="35"/>
      <c r="P20" s="35" t="s">
        <v>628</v>
      </c>
      <c r="Q20" s="35" t="s">
        <v>632</v>
      </c>
      <c r="R20" s="35" t="s">
        <v>632</v>
      </c>
      <c r="S20" s="35"/>
      <c r="T20" s="35"/>
      <c r="U20" s="35" t="s">
        <v>623</v>
      </c>
      <c r="V20" s="35"/>
    </row>
    <row r="21" spans="1:22" ht="38.25">
      <c r="A21" s="9" t="s">
        <v>637</v>
      </c>
      <c r="B21" s="12"/>
      <c r="C21" s="12" t="s">
        <v>72</v>
      </c>
      <c r="D21" s="12"/>
      <c r="E21" s="12" t="s">
        <v>62</v>
      </c>
      <c r="F21" s="12"/>
      <c r="G21" s="12"/>
      <c r="H21" s="12" t="s">
        <v>638</v>
      </c>
      <c r="I21" s="12"/>
      <c r="J21" s="12"/>
      <c r="K21" s="12"/>
      <c r="L21" s="12"/>
      <c r="M21" s="12"/>
      <c r="N21" s="12" t="s">
        <v>639</v>
      </c>
      <c r="O21" s="12"/>
      <c r="P21" s="12" t="s">
        <v>641</v>
      </c>
      <c r="Q21" s="12" t="s">
        <v>642</v>
      </c>
      <c r="R21" s="12" t="s">
        <v>643</v>
      </c>
      <c r="S21" s="12"/>
      <c r="T21" s="12"/>
      <c r="U21" s="12"/>
      <c r="V21" s="12"/>
    </row>
    <row r="22" spans="1:22">
      <c r="A22" s="9" t="s">
        <v>644</v>
      </c>
      <c r="B22" s="13">
        <v>1</v>
      </c>
      <c r="C22" s="13">
        <v>1</v>
      </c>
      <c r="D22" s="13" t="s">
        <v>72</v>
      </c>
      <c r="E22" s="13" t="s">
        <v>7</v>
      </c>
      <c r="F22" s="13"/>
      <c r="G22" s="13">
        <v>1</v>
      </c>
      <c r="H22" s="13">
        <v>1</v>
      </c>
      <c r="I22" s="13">
        <v>1</v>
      </c>
      <c r="J22" s="13">
        <v>1</v>
      </c>
      <c r="K22" s="13">
        <v>1</v>
      </c>
      <c r="L22" s="13" t="s">
        <v>645</v>
      </c>
      <c r="M22" s="13">
        <v>1</v>
      </c>
      <c r="N22" s="13">
        <v>1</v>
      </c>
      <c r="O22" s="13"/>
      <c r="P22" s="13">
        <v>1</v>
      </c>
      <c r="Q22" s="13">
        <v>1</v>
      </c>
      <c r="R22" s="13">
        <v>1</v>
      </c>
      <c r="S22" s="13" t="s">
        <v>72</v>
      </c>
      <c r="T22" s="13" t="s">
        <v>647</v>
      </c>
      <c r="U22" s="13">
        <v>1</v>
      </c>
      <c r="V22" s="13">
        <v>1</v>
      </c>
    </row>
    <row r="23" spans="1:22">
      <c r="A23" s="9" t="s">
        <v>648</v>
      </c>
      <c r="B23" s="13" t="s">
        <v>62</v>
      </c>
      <c r="C23" s="13" t="s">
        <v>7</v>
      </c>
      <c r="D23" s="13" t="s">
        <v>72</v>
      </c>
      <c r="E23" s="13" t="s">
        <v>62</v>
      </c>
      <c r="F23" s="13"/>
      <c r="G23" s="13" t="s">
        <v>62</v>
      </c>
      <c r="H23" s="13" t="s">
        <v>62</v>
      </c>
      <c r="I23" s="13" t="s">
        <v>62</v>
      </c>
      <c r="J23" s="13" t="s">
        <v>62</v>
      </c>
      <c r="K23" s="13" t="s">
        <v>62</v>
      </c>
      <c r="L23" s="13" t="s">
        <v>62</v>
      </c>
      <c r="M23" s="13" t="s">
        <v>7</v>
      </c>
      <c r="N23" s="13" t="s">
        <v>72</v>
      </c>
      <c r="O23" s="13"/>
      <c r="P23" s="13" t="s">
        <v>62</v>
      </c>
      <c r="Q23" s="13" t="s">
        <v>62</v>
      </c>
      <c r="R23" s="13" t="s">
        <v>62</v>
      </c>
      <c r="S23" s="13" t="s">
        <v>62</v>
      </c>
      <c r="T23" s="13" t="s">
        <v>62</v>
      </c>
      <c r="U23" s="13" t="s">
        <v>62</v>
      </c>
      <c r="V23" s="13" t="s">
        <v>7</v>
      </c>
    </row>
    <row r="24" spans="1:22">
      <c r="A24" s="9" t="s">
        <v>650</v>
      </c>
      <c r="B24" s="13" t="s">
        <v>7</v>
      </c>
      <c r="C24" s="13" t="s">
        <v>7</v>
      </c>
      <c r="D24" s="13" t="s">
        <v>72</v>
      </c>
      <c r="E24" s="13" t="s">
        <v>62</v>
      </c>
      <c r="F24" s="13"/>
      <c r="G24" s="13" t="s">
        <v>7</v>
      </c>
      <c r="H24" s="13" t="s">
        <v>7</v>
      </c>
      <c r="I24" s="13" t="s">
        <v>7</v>
      </c>
      <c r="J24" s="13" t="s">
        <v>7</v>
      </c>
      <c r="K24" s="13" t="s">
        <v>7</v>
      </c>
      <c r="L24" s="13" t="s">
        <v>7</v>
      </c>
      <c r="M24" s="13" t="s">
        <v>7</v>
      </c>
      <c r="N24" s="13" t="s">
        <v>72</v>
      </c>
      <c r="O24" s="13"/>
      <c r="P24" s="13" t="s">
        <v>7</v>
      </c>
      <c r="Q24" s="13" t="s">
        <v>7</v>
      </c>
      <c r="R24" s="13" t="s">
        <v>62</v>
      </c>
      <c r="S24" s="13" t="s">
        <v>62</v>
      </c>
      <c r="T24" s="13" t="s">
        <v>7</v>
      </c>
      <c r="U24" s="13" t="s">
        <v>7</v>
      </c>
      <c r="V24" s="13" t="s">
        <v>62</v>
      </c>
    </row>
    <row r="25" spans="1:22" ht="25.5">
      <c r="A25" s="9" t="s">
        <v>654</v>
      </c>
      <c r="B25" s="13" t="s">
        <v>62</v>
      </c>
      <c r="C25" s="13" t="s">
        <v>62</v>
      </c>
      <c r="D25" s="13" t="s">
        <v>72</v>
      </c>
      <c r="E25" s="13"/>
      <c r="F25" s="13"/>
      <c r="G25" s="13" t="s">
        <v>62</v>
      </c>
      <c r="H25" s="13" t="s">
        <v>62</v>
      </c>
      <c r="I25" s="13" t="s">
        <v>62</v>
      </c>
      <c r="J25" s="13" t="s">
        <v>62</v>
      </c>
      <c r="K25" s="13" t="s">
        <v>62</v>
      </c>
      <c r="L25" s="13" t="s">
        <v>62</v>
      </c>
      <c r="M25" s="13" t="s">
        <v>62</v>
      </c>
      <c r="N25" s="13" t="s">
        <v>72</v>
      </c>
      <c r="O25" s="13"/>
      <c r="P25" s="13" t="s">
        <v>62</v>
      </c>
      <c r="Q25" s="13" t="s">
        <v>62</v>
      </c>
      <c r="R25" s="13" t="s">
        <v>62</v>
      </c>
      <c r="S25" s="13" t="s">
        <v>62</v>
      </c>
      <c r="T25" s="13" t="s">
        <v>7</v>
      </c>
      <c r="U25" s="13" t="s">
        <v>62</v>
      </c>
      <c r="V25" s="13" t="s">
        <v>62</v>
      </c>
    </row>
    <row r="26" spans="1:22">
      <c r="A26" s="9" t="s">
        <v>659</v>
      </c>
      <c r="B26" s="13" t="s">
        <v>62</v>
      </c>
      <c r="C26" s="13" t="s">
        <v>62</v>
      </c>
      <c r="D26" s="13" t="s">
        <v>72</v>
      </c>
      <c r="E26" s="13">
        <v>30</v>
      </c>
      <c r="F26" s="13"/>
      <c r="G26" s="13" t="s">
        <v>62</v>
      </c>
      <c r="H26" s="13" t="s">
        <v>62</v>
      </c>
      <c r="I26" s="13" t="s">
        <v>62</v>
      </c>
      <c r="J26" s="13" t="s">
        <v>62</v>
      </c>
      <c r="K26" s="13" t="s">
        <v>62</v>
      </c>
      <c r="L26" s="13" t="s">
        <v>7</v>
      </c>
      <c r="M26" s="13" t="s">
        <v>62</v>
      </c>
      <c r="N26" s="13" t="s">
        <v>72</v>
      </c>
      <c r="O26" s="13"/>
      <c r="P26" s="13" t="s">
        <v>62</v>
      </c>
      <c r="Q26" s="13" t="s">
        <v>62</v>
      </c>
      <c r="R26" s="13" t="s">
        <v>62</v>
      </c>
      <c r="S26" s="13" t="s">
        <v>7</v>
      </c>
      <c r="T26" s="13" t="s">
        <v>62</v>
      </c>
      <c r="U26" s="13" t="s">
        <v>62</v>
      </c>
      <c r="V26" s="13" t="s">
        <v>62</v>
      </c>
    </row>
    <row r="27" spans="1:22">
      <c r="A27" s="4" t="s">
        <v>661</v>
      </c>
      <c r="B27" s="16"/>
      <c r="C27" s="16" t="s">
        <v>662</v>
      </c>
      <c r="D27" s="16"/>
      <c r="E27" s="16">
        <v>8</v>
      </c>
      <c r="F27" s="16"/>
      <c r="G27" s="16" t="s">
        <v>663</v>
      </c>
      <c r="H27" s="16"/>
      <c r="I27" s="16" t="s">
        <v>62</v>
      </c>
      <c r="J27" s="16"/>
      <c r="K27" s="16"/>
      <c r="L27" s="16"/>
      <c r="M27" s="16"/>
      <c r="N27" s="16"/>
      <c r="O27" s="16"/>
      <c r="P27" s="16"/>
      <c r="Q27" s="16"/>
      <c r="R27" s="16"/>
      <c r="S27" s="16"/>
      <c r="T27" s="16"/>
      <c r="U27" s="16"/>
      <c r="V27" s="16"/>
    </row>
    <row r="28" spans="1:22">
      <c r="A28" s="42" t="s">
        <v>664</v>
      </c>
      <c r="B28" s="43">
        <v>24000</v>
      </c>
      <c r="C28" s="43" t="s">
        <v>665</v>
      </c>
      <c r="D28" s="43">
        <v>12</v>
      </c>
      <c r="E28" s="43">
        <v>13</v>
      </c>
      <c r="F28" s="43"/>
      <c r="G28" s="43">
        <v>21000</v>
      </c>
      <c r="H28" s="43">
        <v>126000</v>
      </c>
      <c r="I28" s="43">
        <v>65000</v>
      </c>
      <c r="J28" s="43">
        <v>55440</v>
      </c>
      <c r="K28" s="43">
        <v>52000</v>
      </c>
      <c r="L28" s="43">
        <v>1000</v>
      </c>
      <c r="M28" s="43">
        <v>84000</v>
      </c>
      <c r="N28" s="43">
        <v>16500</v>
      </c>
      <c r="O28" s="43"/>
      <c r="P28" s="43">
        <v>12400</v>
      </c>
      <c r="Q28" s="43">
        <v>79100</v>
      </c>
      <c r="R28" s="43">
        <v>1200</v>
      </c>
      <c r="S28" s="43">
        <v>13600</v>
      </c>
      <c r="T28" s="43">
        <v>47105</v>
      </c>
      <c r="U28" s="43">
        <v>40644</v>
      </c>
      <c r="V28" s="43">
        <v>100000</v>
      </c>
    </row>
    <row r="29" spans="1:22">
      <c r="A29" s="17" t="s">
        <v>669</v>
      </c>
      <c r="B29" s="44">
        <v>3</v>
      </c>
      <c r="C29" s="44">
        <v>14</v>
      </c>
      <c r="D29" s="44">
        <v>2</v>
      </c>
      <c r="E29" s="44">
        <v>6</v>
      </c>
      <c r="F29" s="44"/>
      <c r="G29" s="44">
        <v>6</v>
      </c>
      <c r="H29" s="44"/>
      <c r="I29" s="44">
        <v>4</v>
      </c>
      <c r="J29" s="44"/>
      <c r="K29" s="44">
        <v>5</v>
      </c>
      <c r="L29" s="44">
        <v>30</v>
      </c>
      <c r="M29" s="44">
        <v>4</v>
      </c>
      <c r="N29" s="44">
        <v>4</v>
      </c>
      <c r="O29" s="44"/>
      <c r="P29" s="44">
        <v>3</v>
      </c>
      <c r="Q29" s="44">
        <v>4</v>
      </c>
      <c r="R29" s="44">
        <v>4</v>
      </c>
      <c r="S29" s="44"/>
      <c r="T29" s="44">
        <v>5</v>
      </c>
      <c r="U29" s="44">
        <v>1</v>
      </c>
      <c r="V29" s="44">
        <v>11</v>
      </c>
    </row>
    <row r="30" spans="1:22">
      <c r="A30" s="20" t="s">
        <v>672</v>
      </c>
      <c r="B30" s="22">
        <v>9</v>
      </c>
      <c r="C30" s="22">
        <v>0</v>
      </c>
      <c r="D30" s="22">
        <v>8</v>
      </c>
      <c r="E30" s="22">
        <v>50</v>
      </c>
      <c r="F30" s="22"/>
      <c r="G30" s="22">
        <v>20</v>
      </c>
      <c r="H30" s="22"/>
      <c r="I30" s="22">
        <v>5863</v>
      </c>
      <c r="J30" s="22"/>
      <c r="K30" s="22"/>
      <c r="L30" s="22">
        <v>70</v>
      </c>
      <c r="M30" s="22">
        <v>17</v>
      </c>
      <c r="N30" s="22">
        <v>0</v>
      </c>
      <c r="O30" s="22"/>
      <c r="P30" s="22">
        <v>31</v>
      </c>
      <c r="Q30" s="22">
        <v>26</v>
      </c>
      <c r="R30" s="22">
        <v>28</v>
      </c>
      <c r="S30" s="22">
        <v>17</v>
      </c>
      <c r="T30" s="22">
        <v>13</v>
      </c>
      <c r="U30" s="22"/>
      <c r="V30" s="22">
        <v>33</v>
      </c>
    </row>
    <row r="31" spans="1:22">
      <c r="A31" s="20" t="s">
        <v>675</v>
      </c>
      <c r="B31" s="22">
        <v>1</v>
      </c>
      <c r="C31" s="22">
        <v>16</v>
      </c>
      <c r="D31" s="22">
        <v>1</v>
      </c>
      <c r="E31" s="22">
        <v>0</v>
      </c>
      <c r="F31" s="22"/>
      <c r="G31" s="22">
        <v>12</v>
      </c>
      <c r="H31" s="22"/>
      <c r="I31" s="22">
        <v>4</v>
      </c>
      <c r="J31" s="22"/>
      <c r="K31" s="22">
        <v>11</v>
      </c>
      <c r="L31" s="22"/>
      <c r="M31" s="22">
        <v>2</v>
      </c>
      <c r="N31" s="22">
        <v>10</v>
      </c>
      <c r="O31" s="22"/>
      <c r="P31" s="22">
        <v>24</v>
      </c>
      <c r="Q31" s="22">
        <v>22</v>
      </c>
      <c r="R31" s="22">
        <v>4</v>
      </c>
      <c r="S31" s="22"/>
      <c r="T31" s="22">
        <v>10</v>
      </c>
      <c r="U31" s="22">
        <v>19</v>
      </c>
      <c r="V31" s="22">
        <v>15</v>
      </c>
    </row>
    <row r="32" spans="1:22">
      <c r="A32" s="20" t="s">
        <v>677</v>
      </c>
      <c r="B32" s="22">
        <v>40</v>
      </c>
      <c r="C32" s="22">
        <v>84</v>
      </c>
      <c r="D32" s="22">
        <v>70</v>
      </c>
      <c r="E32" s="22">
        <v>0</v>
      </c>
      <c r="F32" s="22"/>
      <c r="G32" s="22">
        <v>30</v>
      </c>
      <c r="H32" s="22"/>
      <c r="I32" s="22">
        <v>254</v>
      </c>
      <c r="J32" s="22">
        <v>31</v>
      </c>
      <c r="K32" s="22">
        <v>1</v>
      </c>
      <c r="L32" s="22"/>
      <c r="M32" s="22">
        <v>5</v>
      </c>
      <c r="N32" s="22">
        <v>300</v>
      </c>
      <c r="O32" s="22"/>
      <c r="P32" s="22">
        <v>510</v>
      </c>
      <c r="Q32" s="22">
        <v>14</v>
      </c>
      <c r="R32" s="22">
        <v>104</v>
      </c>
      <c r="S32" s="22">
        <v>124</v>
      </c>
      <c r="T32" s="22">
        <v>13</v>
      </c>
      <c r="U32" s="22">
        <v>27</v>
      </c>
      <c r="V32" s="22">
        <v>224</v>
      </c>
    </row>
    <row r="33" spans="1:22">
      <c r="A33" s="20" t="s">
        <v>680</v>
      </c>
      <c r="B33" s="22">
        <v>6</v>
      </c>
      <c r="C33" s="22">
        <v>5</v>
      </c>
      <c r="D33" s="22">
        <v>0</v>
      </c>
      <c r="E33" s="22" t="s">
        <v>62</v>
      </c>
      <c r="F33" s="22"/>
      <c r="G33" s="22">
        <v>0</v>
      </c>
      <c r="H33" s="22"/>
      <c r="I33" s="22"/>
      <c r="J33" s="22"/>
      <c r="K33" s="22"/>
      <c r="L33" s="22">
        <v>0</v>
      </c>
      <c r="M33" s="22">
        <v>0</v>
      </c>
      <c r="N33" s="22">
        <v>0</v>
      </c>
      <c r="O33" s="22"/>
      <c r="P33" s="22">
        <v>0</v>
      </c>
      <c r="Q33" s="22"/>
      <c r="R33" s="22">
        <v>0</v>
      </c>
      <c r="S33" s="22">
        <v>51</v>
      </c>
      <c r="T33" s="22">
        <v>0</v>
      </c>
      <c r="U33" s="22"/>
      <c r="V33" s="22"/>
    </row>
    <row r="34" spans="1:22">
      <c r="A34" s="23" t="s">
        <v>682</v>
      </c>
      <c r="B34" s="25">
        <v>8</v>
      </c>
      <c r="C34" s="25">
        <v>12</v>
      </c>
      <c r="D34" s="25" t="s">
        <v>72</v>
      </c>
      <c r="E34" s="25" t="s">
        <v>62</v>
      </c>
      <c r="F34" s="25"/>
      <c r="G34" s="25" t="s">
        <v>72</v>
      </c>
      <c r="H34" s="25"/>
      <c r="I34" s="25">
        <v>144</v>
      </c>
      <c r="J34" s="25"/>
      <c r="K34" s="25">
        <v>1</v>
      </c>
      <c r="L34" s="25">
        <v>0</v>
      </c>
      <c r="M34" s="25">
        <v>270</v>
      </c>
      <c r="N34" s="25"/>
      <c r="O34" s="25"/>
      <c r="P34" s="25">
        <v>0</v>
      </c>
      <c r="Q34" s="25"/>
      <c r="R34" s="25">
        <v>0</v>
      </c>
      <c r="S34" s="25"/>
      <c r="T34" s="25">
        <v>0</v>
      </c>
      <c r="U34" s="25"/>
      <c r="V34" s="25"/>
    </row>
    <row r="35" spans="1:22" ht="25.5">
      <c r="A35" s="1" t="s">
        <v>685</v>
      </c>
      <c r="B35" s="7" t="s">
        <v>7</v>
      </c>
      <c r="C35" s="7" t="s">
        <v>7</v>
      </c>
      <c r="D35" s="7" t="s">
        <v>7</v>
      </c>
      <c r="E35" s="7" t="s">
        <v>7</v>
      </c>
      <c r="F35" s="7"/>
      <c r="G35" s="7" t="s">
        <v>7</v>
      </c>
      <c r="H35" s="7" t="s">
        <v>7</v>
      </c>
      <c r="I35" s="7" t="s">
        <v>7</v>
      </c>
      <c r="J35" s="7" t="s">
        <v>7</v>
      </c>
      <c r="K35" s="7" t="s">
        <v>7</v>
      </c>
      <c r="L35" s="7" t="s">
        <v>7</v>
      </c>
      <c r="M35" s="7" t="s">
        <v>62</v>
      </c>
      <c r="N35" s="7" t="s">
        <v>7</v>
      </c>
      <c r="O35" s="7"/>
      <c r="P35" s="7" t="s">
        <v>7</v>
      </c>
      <c r="Q35" s="7" t="s">
        <v>7</v>
      </c>
      <c r="R35" s="7" t="s">
        <v>7</v>
      </c>
      <c r="S35" s="7" t="s">
        <v>7</v>
      </c>
      <c r="T35" s="7" t="s">
        <v>7</v>
      </c>
      <c r="U35" s="7" t="s">
        <v>7</v>
      </c>
      <c r="V35" s="7" t="s">
        <v>7</v>
      </c>
    </row>
    <row r="36" spans="1:22" ht="25.5">
      <c r="A36" s="9" t="s">
        <v>688</v>
      </c>
      <c r="B36" s="13" t="s">
        <v>7</v>
      </c>
      <c r="C36" s="13" t="s">
        <v>7</v>
      </c>
      <c r="D36" s="13" t="s">
        <v>7</v>
      </c>
      <c r="E36" s="13" t="s">
        <v>7</v>
      </c>
      <c r="F36" s="13"/>
      <c r="G36" s="13" t="s">
        <v>62</v>
      </c>
      <c r="H36" s="13" t="s">
        <v>62</v>
      </c>
      <c r="I36" s="13" t="s">
        <v>7</v>
      </c>
      <c r="J36" s="13" t="s">
        <v>62</v>
      </c>
      <c r="K36" s="13" t="s">
        <v>62</v>
      </c>
      <c r="L36" s="13" t="s">
        <v>62</v>
      </c>
      <c r="M36" s="13" t="s">
        <v>62</v>
      </c>
      <c r="N36" s="13" t="s">
        <v>62</v>
      </c>
      <c r="O36" s="13"/>
      <c r="P36" s="13" t="s">
        <v>62</v>
      </c>
      <c r="Q36" s="13" t="s">
        <v>7</v>
      </c>
      <c r="R36" s="13" t="s">
        <v>7</v>
      </c>
      <c r="S36" s="13" t="s">
        <v>62</v>
      </c>
      <c r="T36" s="13" t="s">
        <v>62</v>
      </c>
      <c r="U36" s="13" t="s">
        <v>62</v>
      </c>
      <c r="V36" s="13" t="s">
        <v>7</v>
      </c>
    </row>
    <row r="37" spans="1:22">
      <c r="A37" s="9" t="s">
        <v>691</v>
      </c>
      <c r="B37" s="13" t="s">
        <v>7</v>
      </c>
      <c r="C37" s="13" t="s">
        <v>7</v>
      </c>
      <c r="D37" s="13" t="s">
        <v>62</v>
      </c>
      <c r="E37" s="13" t="s">
        <v>62</v>
      </c>
      <c r="F37" s="13"/>
      <c r="G37" s="13" t="s">
        <v>7</v>
      </c>
      <c r="H37" s="13" t="s">
        <v>7</v>
      </c>
      <c r="I37" s="13" t="s">
        <v>7</v>
      </c>
      <c r="J37" s="13" t="s">
        <v>7</v>
      </c>
      <c r="K37" s="13" t="s">
        <v>7</v>
      </c>
      <c r="L37" s="13" t="s">
        <v>7</v>
      </c>
      <c r="M37" s="13" t="s">
        <v>62</v>
      </c>
      <c r="N37" s="13" t="s">
        <v>7</v>
      </c>
      <c r="O37" s="13"/>
      <c r="P37" s="13" t="s">
        <v>7</v>
      </c>
      <c r="Q37" s="13" t="s">
        <v>7</v>
      </c>
      <c r="R37" s="13" t="s">
        <v>7</v>
      </c>
      <c r="S37" s="13" t="s">
        <v>7</v>
      </c>
      <c r="T37" s="13" t="s">
        <v>7</v>
      </c>
      <c r="U37" s="13" t="s">
        <v>7</v>
      </c>
      <c r="V37" s="13" t="s">
        <v>7</v>
      </c>
    </row>
    <row r="38" spans="1:22">
      <c r="A38" s="9" t="s">
        <v>689</v>
      </c>
      <c r="B38" s="13" t="s">
        <v>7</v>
      </c>
      <c r="C38" s="13" t="s">
        <v>7</v>
      </c>
      <c r="D38" s="13" t="s">
        <v>62</v>
      </c>
      <c r="E38" s="13" t="s">
        <v>62</v>
      </c>
      <c r="F38" s="13"/>
      <c r="G38" s="13" t="s">
        <v>7</v>
      </c>
      <c r="H38" s="13" t="s">
        <v>7</v>
      </c>
      <c r="I38" s="13" t="s">
        <v>7</v>
      </c>
      <c r="J38" s="13" t="s">
        <v>7</v>
      </c>
      <c r="K38" s="13" t="s">
        <v>7</v>
      </c>
      <c r="L38" s="13" t="s">
        <v>7</v>
      </c>
      <c r="M38" s="13" t="s">
        <v>7</v>
      </c>
      <c r="N38" s="13" t="s">
        <v>7</v>
      </c>
      <c r="O38" s="13"/>
      <c r="P38" s="13" t="s">
        <v>62</v>
      </c>
      <c r="Q38" s="13" t="s">
        <v>7</v>
      </c>
      <c r="R38" s="13" t="s">
        <v>7</v>
      </c>
      <c r="S38" s="13" t="s">
        <v>7</v>
      </c>
      <c r="T38" s="13" t="s">
        <v>7</v>
      </c>
      <c r="U38" s="13" t="s">
        <v>7</v>
      </c>
      <c r="V38" s="13" t="s">
        <v>7</v>
      </c>
    </row>
    <row r="39" spans="1:22" ht="25.5">
      <c r="A39" s="9" t="s">
        <v>690</v>
      </c>
      <c r="B39" s="13" t="s">
        <v>62</v>
      </c>
      <c r="C39" s="13" t="s">
        <v>62</v>
      </c>
      <c r="D39" s="13" t="s">
        <v>62</v>
      </c>
      <c r="E39" s="13" t="s">
        <v>62</v>
      </c>
      <c r="F39" s="13"/>
      <c r="G39" s="13" t="s">
        <v>62</v>
      </c>
      <c r="H39" s="13" t="s">
        <v>7</v>
      </c>
      <c r="I39" s="13" t="s">
        <v>62</v>
      </c>
      <c r="J39" s="13" t="s">
        <v>7</v>
      </c>
      <c r="K39" s="13" t="s">
        <v>62</v>
      </c>
      <c r="L39" s="13" t="s">
        <v>7</v>
      </c>
      <c r="M39" s="13" t="s">
        <v>7</v>
      </c>
      <c r="N39" s="13" t="s">
        <v>62</v>
      </c>
      <c r="O39" s="13"/>
      <c r="P39" s="13" t="s">
        <v>62</v>
      </c>
      <c r="Q39" s="13" t="s">
        <v>62</v>
      </c>
      <c r="R39" s="13" t="s">
        <v>62</v>
      </c>
      <c r="S39" s="13" t="s">
        <v>62</v>
      </c>
      <c r="T39" s="13" t="s">
        <v>62</v>
      </c>
      <c r="U39" s="13" t="s">
        <v>7</v>
      </c>
      <c r="V39" s="13" t="s">
        <v>62</v>
      </c>
    </row>
    <row r="40" spans="1:22">
      <c r="A40" s="9" t="s">
        <v>708</v>
      </c>
      <c r="B40" s="13" t="s">
        <v>62</v>
      </c>
      <c r="C40" s="13" t="s">
        <v>62</v>
      </c>
      <c r="D40" s="13" t="s">
        <v>62</v>
      </c>
      <c r="E40" s="13" t="s">
        <v>7</v>
      </c>
      <c r="F40" s="13"/>
      <c r="G40" s="13" t="s">
        <v>7</v>
      </c>
      <c r="H40" s="13" t="s">
        <v>62</v>
      </c>
      <c r="I40" s="13" t="s">
        <v>62</v>
      </c>
      <c r="J40" s="13" t="s">
        <v>7</v>
      </c>
      <c r="K40" s="13" t="s">
        <v>62</v>
      </c>
      <c r="L40" s="13" t="s">
        <v>7</v>
      </c>
      <c r="M40" s="13" t="s">
        <v>62</v>
      </c>
      <c r="N40" s="13" t="s">
        <v>62</v>
      </c>
      <c r="O40" s="13"/>
      <c r="P40" s="13" t="s">
        <v>62</v>
      </c>
      <c r="Q40" s="13" t="s">
        <v>62</v>
      </c>
      <c r="R40" s="13" t="s">
        <v>7</v>
      </c>
      <c r="S40" s="13" t="s">
        <v>62</v>
      </c>
      <c r="T40" s="13" t="s">
        <v>62</v>
      </c>
      <c r="U40" s="13" t="s">
        <v>62</v>
      </c>
      <c r="V40" s="13" t="s">
        <v>62</v>
      </c>
    </row>
    <row r="41" spans="1:22">
      <c r="A41" s="9" t="s">
        <v>714</v>
      </c>
      <c r="B41" s="13" t="s">
        <v>62</v>
      </c>
      <c r="C41" s="13" t="s">
        <v>62</v>
      </c>
      <c r="D41" s="13" t="s">
        <v>7</v>
      </c>
      <c r="E41" s="13" t="s">
        <v>62</v>
      </c>
      <c r="F41" s="13"/>
      <c r="G41" s="13" t="s">
        <v>7</v>
      </c>
      <c r="H41" s="13" t="s">
        <v>62</v>
      </c>
      <c r="I41" s="13" t="s">
        <v>62</v>
      </c>
      <c r="J41" s="13" t="s">
        <v>7</v>
      </c>
      <c r="K41" s="13" t="s">
        <v>62</v>
      </c>
      <c r="L41" s="13" t="s">
        <v>62</v>
      </c>
      <c r="M41" s="13" t="s">
        <v>7</v>
      </c>
      <c r="N41" s="13" t="s">
        <v>62</v>
      </c>
      <c r="O41" s="13"/>
      <c r="P41" s="13" t="s">
        <v>62</v>
      </c>
      <c r="Q41" s="13" t="s">
        <v>62</v>
      </c>
      <c r="R41" s="13" t="s">
        <v>62</v>
      </c>
      <c r="S41" s="13" t="s">
        <v>62</v>
      </c>
      <c r="T41" s="13" t="s">
        <v>7</v>
      </c>
      <c r="U41" s="13" t="s">
        <v>62</v>
      </c>
      <c r="V41" s="13" t="s">
        <v>62</v>
      </c>
    </row>
    <row r="42" spans="1:22">
      <c r="A42" s="9" t="s">
        <v>726</v>
      </c>
      <c r="B42" s="13" t="s">
        <v>62</v>
      </c>
      <c r="C42" s="13" t="s">
        <v>62</v>
      </c>
      <c r="D42" s="13" t="s">
        <v>62</v>
      </c>
      <c r="E42" s="13" t="s">
        <v>62</v>
      </c>
      <c r="F42" s="13"/>
      <c r="G42" s="13" t="s">
        <v>7</v>
      </c>
      <c r="H42" s="13" t="s">
        <v>7</v>
      </c>
      <c r="I42" s="13" t="s">
        <v>62</v>
      </c>
      <c r="J42" s="13" t="s">
        <v>7</v>
      </c>
      <c r="K42" s="13" t="s">
        <v>7</v>
      </c>
      <c r="L42" s="13" t="s">
        <v>62</v>
      </c>
      <c r="M42" s="13" t="s">
        <v>62</v>
      </c>
      <c r="N42" s="13" t="s">
        <v>62</v>
      </c>
      <c r="O42" s="13"/>
      <c r="P42" s="13" t="s">
        <v>62</v>
      </c>
      <c r="Q42" s="13" t="s">
        <v>7</v>
      </c>
      <c r="R42" s="13" t="s">
        <v>7</v>
      </c>
      <c r="S42" s="13" t="s">
        <v>62</v>
      </c>
      <c r="T42" s="13" t="s">
        <v>62</v>
      </c>
      <c r="U42" s="13" t="s">
        <v>7</v>
      </c>
      <c r="V42" s="13" t="s">
        <v>7</v>
      </c>
    </row>
    <row r="43" spans="1:22">
      <c r="A43" s="9" t="s">
        <v>733</v>
      </c>
      <c r="B43" s="13" t="s">
        <v>62</v>
      </c>
      <c r="C43" s="13" t="s">
        <v>62</v>
      </c>
      <c r="D43" s="13" t="s">
        <v>62</v>
      </c>
      <c r="E43" s="13"/>
      <c r="F43" s="13"/>
      <c r="G43" s="13" t="s">
        <v>7</v>
      </c>
      <c r="H43" s="13" t="s">
        <v>62</v>
      </c>
      <c r="I43" s="13" t="s">
        <v>7</v>
      </c>
      <c r="J43" s="13" t="s">
        <v>62</v>
      </c>
      <c r="K43" s="13" t="s">
        <v>62</v>
      </c>
      <c r="L43" s="13" t="s">
        <v>7</v>
      </c>
      <c r="M43" s="13" t="s">
        <v>62</v>
      </c>
      <c r="N43" s="13" t="s">
        <v>62</v>
      </c>
      <c r="O43" s="13"/>
      <c r="P43" s="13" t="s">
        <v>7</v>
      </c>
      <c r="Q43" s="13" t="s">
        <v>62</v>
      </c>
      <c r="R43" s="13" t="s">
        <v>62</v>
      </c>
      <c r="S43" s="13" t="s">
        <v>7</v>
      </c>
      <c r="T43" s="13" t="s">
        <v>62</v>
      </c>
      <c r="U43" s="13" t="s">
        <v>62</v>
      </c>
      <c r="V43" s="13" t="s">
        <v>62</v>
      </c>
    </row>
    <row r="44" spans="1:22" ht="38.25">
      <c r="A44" s="9" t="s">
        <v>739</v>
      </c>
      <c r="B44" s="13" t="s">
        <v>740</v>
      </c>
      <c r="C44" s="13" t="s">
        <v>62</v>
      </c>
      <c r="D44" s="13" t="s">
        <v>62</v>
      </c>
      <c r="E44" s="13" t="s">
        <v>7</v>
      </c>
      <c r="F44" s="13"/>
      <c r="G44" s="13" t="s">
        <v>7</v>
      </c>
      <c r="H44" s="13" t="s">
        <v>62</v>
      </c>
      <c r="I44" s="13" t="s">
        <v>62</v>
      </c>
      <c r="J44" s="13" t="s">
        <v>62</v>
      </c>
      <c r="K44" s="13" t="s">
        <v>62</v>
      </c>
      <c r="L44" s="13" t="s">
        <v>62</v>
      </c>
      <c r="M44" s="13" t="s">
        <v>62</v>
      </c>
      <c r="N44" s="13" t="s">
        <v>62</v>
      </c>
      <c r="O44" s="13"/>
      <c r="P44" s="13" t="s">
        <v>62</v>
      </c>
      <c r="Q44" s="13" t="s">
        <v>62</v>
      </c>
      <c r="R44" s="13" t="s">
        <v>7</v>
      </c>
      <c r="S44" s="13" t="s">
        <v>62</v>
      </c>
      <c r="T44" s="13" t="s">
        <v>62</v>
      </c>
      <c r="U44" s="13" t="s">
        <v>62</v>
      </c>
      <c r="V44" s="13" t="s">
        <v>62</v>
      </c>
    </row>
    <row r="45" spans="1:22" ht="38.25">
      <c r="A45" s="9" t="s">
        <v>747</v>
      </c>
      <c r="B45" s="12"/>
      <c r="C45" s="12" t="s">
        <v>748</v>
      </c>
      <c r="D45" s="12"/>
      <c r="E45" s="12" t="s">
        <v>7</v>
      </c>
      <c r="F45" s="12"/>
      <c r="G45" s="12"/>
      <c r="H45" s="12"/>
      <c r="I45" s="12"/>
      <c r="J45" s="12"/>
      <c r="K45" s="12"/>
      <c r="L45" s="12" t="s">
        <v>749</v>
      </c>
      <c r="M45" s="12"/>
      <c r="N45" s="12" t="s">
        <v>750</v>
      </c>
      <c r="O45" s="12"/>
      <c r="P45" s="12"/>
      <c r="Q45" s="12"/>
      <c r="R45" s="12"/>
      <c r="S45" s="12" t="s">
        <v>751</v>
      </c>
      <c r="T45" s="12"/>
      <c r="U45" s="12"/>
      <c r="V45" s="12"/>
    </row>
    <row r="46" spans="1:22" ht="25.5">
      <c r="A46" s="9" t="s">
        <v>752</v>
      </c>
      <c r="B46" s="13" t="s">
        <v>7</v>
      </c>
      <c r="C46" s="13" t="s">
        <v>7</v>
      </c>
      <c r="D46" s="13" t="s">
        <v>7</v>
      </c>
      <c r="E46" s="13" t="s">
        <v>7</v>
      </c>
      <c r="F46" s="13"/>
      <c r="G46" s="13" t="s">
        <v>7</v>
      </c>
      <c r="H46" s="13" t="s">
        <v>7</v>
      </c>
      <c r="I46" s="13" t="s">
        <v>7</v>
      </c>
      <c r="J46" s="13" t="s">
        <v>7</v>
      </c>
      <c r="K46" s="13" t="s">
        <v>7</v>
      </c>
      <c r="L46" s="13" t="s">
        <v>7</v>
      </c>
      <c r="M46" s="13" t="s">
        <v>7</v>
      </c>
      <c r="N46" s="13" t="s">
        <v>7</v>
      </c>
      <c r="O46" s="13"/>
      <c r="P46" s="13" t="s">
        <v>62</v>
      </c>
      <c r="Q46" s="13" t="s">
        <v>7</v>
      </c>
      <c r="R46" s="13" t="s">
        <v>7</v>
      </c>
      <c r="S46" s="13" t="s">
        <v>7</v>
      </c>
      <c r="T46" s="13" t="s">
        <v>62</v>
      </c>
      <c r="U46" s="13" t="s">
        <v>7</v>
      </c>
      <c r="V46" s="13" t="s">
        <v>7</v>
      </c>
    </row>
    <row r="47" spans="1:22" ht="25.5">
      <c r="A47" s="9" t="s">
        <v>755</v>
      </c>
      <c r="B47" s="13" t="s">
        <v>62</v>
      </c>
      <c r="C47" s="13" t="s">
        <v>62</v>
      </c>
      <c r="D47" s="13" t="s">
        <v>62</v>
      </c>
      <c r="E47" s="13" t="s">
        <v>7</v>
      </c>
      <c r="F47" s="13"/>
      <c r="G47" s="13" t="s">
        <v>7</v>
      </c>
      <c r="H47" s="13" t="s">
        <v>62</v>
      </c>
      <c r="I47" s="13" t="s">
        <v>62</v>
      </c>
      <c r="J47" s="13" t="s">
        <v>62</v>
      </c>
      <c r="K47" s="13" t="s">
        <v>62</v>
      </c>
      <c r="L47" s="13" t="s">
        <v>7</v>
      </c>
      <c r="M47" s="13" t="s">
        <v>7</v>
      </c>
      <c r="N47" s="13" t="s">
        <v>7</v>
      </c>
      <c r="O47" s="13"/>
      <c r="P47" s="13" t="s">
        <v>62</v>
      </c>
      <c r="Q47" s="13" t="s">
        <v>62</v>
      </c>
      <c r="R47" s="13" t="s">
        <v>62</v>
      </c>
      <c r="S47" s="13" t="s">
        <v>7</v>
      </c>
      <c r="T47" s="13" t="s">
        <v>62</v>
      </c>
      <c r="U47" s="13" t="s">
        <v>7</v>
      </c>
      <c r="V47" s="13" t="s">
        <v>62</v>
      </c>
    </row>
    <row r="48" spans="1:22" ht="25.5">
      <c r="A48" s="9" t="s">
        <v>757</v>
      </c>
      <c r="B48" s="13" t="s">
        <v>7</v>
      </c>
      <c r="C48" s="13" t="s">
        <v>7</v>
      </c>
      <c r="D48" s="13" t="s">
        <v>7</v>
      </c>
      <c r="E48" s="13" t="s">
        <v>62</v>
      </c>
      <c r="F48" s="13"/>
      <c r="G48" s="13" t="s">
        <v>7</v>
      </c>
      <c r="H48" s="13" t="s">
        <v>62</v>
      </c>
      <c r="I48" s="13" t="s">
        <v>62</v>
      </c>
      <c r="J48" s="13" t="s">
        <v>7</v>
      </c>
      <c r="K48" s="13" t="s">
        <v>62</v>
      </c>
      <c r="L48" s="13" t="s">
        <v>7</v>
      </c>
      <c r="M48" s="13" t="s">
        <v>62</v>
      </c>
      <c r="N48" s="13" t="s">
        <v>7</v>
      </c>
      <c r="O48" s="13"/>
      <c r="P48" s="13" t="s">
        <v>7</v>
      </c>
      <c r="Q48" s="13" t="s">
        <v>62</v>
      </c>
      <c r="R48" s="13" t="s">
        <v>7</v>
      </c>
      <c r="S48" s="13" t="s">
        <v>7</v>
      </c>
      <c r="T48" s="13" t="s">
        <v>62</v>
      </c>
      <c r="U48" s="13" t="s">
        <v>62</v>
      </c>
      <c r="V48" s="13" t="s">
        <v>62</v>
      </c>
    </row>
    <row r="49" spans="1:22" ht="25.5">
      <c r="A49" s="9" t="s">
        <v>773</v>
      </c>
      <c r="B49" s="13" t="s">
        <v>62</v>
      </c>
      <c r="C49" s="13" t="s">
        <v>62</v>
      </c>
      <c r="D49" s="13" t="s">
        <v>7</v>
      </c>
      <c r="E49" s="13" t="s">
        <v>62</v>
      </c>
      <c r="F49" s="13"/>
      <c r="G49" s="13" t="s">
        <v>7</v>
      </c>
      <c r="H49" s="13" t="s">
        <v>62</v>
      </c>
      <c r="I49" s="13" t="s">
        <v>62</v>
      </c>
      <c r="J49" s="13" t="s">
        <v>7</v>
      </c>
      <c r="K49" s="13" t="s">
        <v>62</v>
      </c>
      <c r="L49" s="13" t="s">
        <v>7</v>
      </c>
      <c r="M49" s="13" t="s">
        <v>7</v>
      </c>
      <c r="N49" s="13" t="s">
        <v>7</v>
      </c>
      <c r="O49" s="13"/>
      <c r="P49" s="13" t="s">
        <v>7</v>
      </c>
      <c r="Q49" s="13" t="s">
        <v>62</v>
      </c>
      <c r="R49" s="13" t="s">
        <v>7</v>
      </c>
      <c r="S49" s="13" t="s">
        <v>7</v>
      </c>
      <c r="T49" s="13" t="s">
        <v>62</v>
      </c>
      <c r="U49" s="13" t="s">
        <v>62</v>
      </c>
      <c r="V49" s="13" t="s">
        <v>62</v>
      </c>
    </row>
    <row r="50" spans="1:22">
      <c r="A50" s="9" t="s">
        <v>777</v>
      </c>
      <c r="B50" s="13" t="s">
        <v>62</v>
      </c>
      <c r="C50" s="13" t="s">
        <v>62</v>
      </c>
      <c r="D50" s="13" t="s">
        <v>62</v>
      </c>
      <c r="E50" s="13" t="s">
        <v>7</v>
      </c>
      <c r="F50" s="13"/>
      <c r="G50" s="13" t="s">
        <v>62</v>
      </c>
      <c r="H50" s="13" t="s">
        <v>62</v>
      </c>
      <c r="I50" s="13" t="s">
        <v>62</v>
      </c>
      <c r="J50" s="13" t="s">
        <v>62</v>
      </c>
      <c r="K50" s="13" t="s">
        <v>62</v>
      </c>
      <c r="L50" s="13" t="s">
        <v>62</v>
      </c>
      <c r="M50" s="13" t="s">
        <v>62</v>
      </c>
      <c r="N50" s="13" t="s">
        <v>62</v>
      </c>
      <c r="O50" s="13"/>
      <c r="P50" s="13" t="s">
        <v>62</v>
      </c>
      <c r="Q50" s="13" t="s">
        <v>62</v>
      </c>
      <c r="R50" s="13" t="s">
        <v>62</v>
      </c>
      <c r="S50" s="13" t="s">
        <v>62</v>
      </c>
      <c r="T50" s="13" t="s">
        <v>7</v>
      </c>
      <c r="U50" s="13" t="s">
        <v>62</v>
      </c>
      <c r="V50" s="13" t="s">
        <v>62</v>
      </c>
    </row>
    <row r="51" spans="1:22" ht="25.5">
      <c r="A51" s="9" t="s">
        <v>779</v>
      </c>
      <c r="B51" s="13" t="s">
        <v>62</v>
      </c>
      <c r="C51" s="13" t="s">
        <v>62</v>
      </c>
      <c r="D51" s="13" t="s">
        <v>62</v>
      </c>
      <c r="E51" s="13" t="s">
        <v>7</v>
      </c>
      <c r="F51" s="13"/>
      <c r="G51" s="13" t="s">
        <v>62</v>
      </c>
      <c r="H51" s="13" t="s">
        <v>62</v>
      </c>
      <c r="I51" s="13" t="s">
        <v>62</v>
      </c>
      <c r="J51" s="13" t="s">
        <v>62</v>
      </c>
      <c r="K51" s="13" t="s">
        <v>62</v>
      </c>
      <c r="L51" s="13" t="s">
        <v>62</v>
      </c>
      <c r="M51" s="13" t="s">
        <v>62</v>
      </c>
      <c r="N51" s="13" t="s">
        <v>62</v>
      </c>
      <c r="O51" s="13"/>
      <c r="P51" s="13" t="s">
        <v>62</v>
      </c>
      <c r="Q51" s="13" t="s">
        <v>62</v>
      </c>
      <c r="R51" s="13" t="s">
        <v>62</v>
      </c>
      <c r="S51" s="13" t="s">
        <v>62</v>
      </c>
      <c r="T51" s="13" t="s">
        <v>62</v>
      </c>
      <c r="U51" s="13" t="s">
        <v>62</v>
      </c>
      <c r="V51" s="13" t="s">
        <v>62</v>
      </c>
    </row>
    <row r="52" spans="1:22">
      <c r="A52" s="9" t="s">
        <v>391</v>
      </c>
      <c r="B52" s="13" t="s">
        <v>62</v>
      </c>
      <c r="C52" s="13" t="s">
        <v>7</v>
      </c>
      <c r="D52" s="13" t="s">
        <v>7</v>
      </c>
      <c r="E52" s="13" t="s">
        <v>7</v>
      </c>
      <c r="F52" s="13"/>
      <c r="G52" s="13" t="s">
        <v>7</v>
      </c>
      <c r="H52" s="13" t="s">
        <v>7</v>
      </c>
      <c r="I52" s="13" t="s">
        <v>7</v>
      </c>
      <c r="J52" s="13" t="s">
        <v>7</v>
      </c>
      <c r="K52" s="13" t="s">
        <v>7</v>
      </c>
      <c r="L52" s="13" t="s">
        <v>7</v>
      </c>
      <c r="M52" s="13" t="s">
        <v>7</v>
      </c>
      <c r="N52" s="13" t="s">
        <v>62</v>
      </c>
      <c r="O52" s="13"/>
      <c r="P52" s="13" t="s">
        <v>62</v>
      </c>
      <c r="Q52" s="13" t="s">
        <v>7</v>
      </c>
      <c r="R52" s="13" t="s">
        <v>7</v>
      </c>
      <c r="S52" s="13" t="s">
        <v>62</v>
      </c>
      <c r="T52" s="13" t="s">
        <v>62</v>
      </c>
      <c r="U52" s="13" t="s">
        <v>7</v>
      </c>
      <c r="V52" s="13" t="s">
        <v>7</v>
      </c>
    </row>
    <row r="53" spans="1:22">
      <c r="A53" s="9" t="s">
        <v>392</v>
      </c>
      <c r="B53" s="13" t="s">
        <v>7</v>
      </c>
      <c r="C53" s="13" t="s">
        <v>62</v>
      </c>
      <c r="D53" s="13" t="s">
        <v>62</v>
      </c>
      <c r="E53" s="13" t="s">
        <v>7</v>
      </c>
      <c r="F53" s="13"/>
      <c r="G53" s="13" t="s">
        <v>62</v>
      </c>
      <c r="H53" s="13" t="s">
        <v>62</v>
      </c>
      <c r="I53" s="13" t="s">
        <v>62</v>
      </c>
      <c r="J53" s="13" t="s">
        <v>62</v>
      </c>
      <c r="K53" s="13" t="s">
        <v>62</v>
      </c>
      <c r="L53" s="13" t="s">
        <v>7</v>
      </c>
      <c r="M53" s="13" t="s">
        <v>62</v>
      </c>
      <c r="N53" s="13" t="s">
        <v>7</v>
      </c>
      <c r="O53" s="13"/>
      <c r="P53" s="13" t="s">
        <v>62</v>
      </c>
      <c r="Q53" s="13" t="s">
        <v>62</v>
      </c>
      <c r="R53" s="13" t="s">
        <v>62</v>
      </c>
      <c r="S53" s="13" t="s">
        <v>7</v>
      </c>
      <c r="T53" s="13" t="s">
        <v>62</v>
      </c>
      <c r="U53" s="13" t="s">
        <v>7</v>
      </c>
      <c r="V53" s="13" t="s">
        <v>62</v>
      </c>
    </row>
    <row r="54" spans="1:22">
      <c r="A54" s="9" t="s">
        <v>393</v>
      </c>
      <c r="B54" s="13" t="s">
        <v>62</v>
      </c>
      <c r="C54" s="13" t="s">
        <v>7</v>
      </c>
      <c r="D54" s="13" t="s">
        <v>7</v>
      </c>
      <c r="E54" s="13" t="s">
        <v>62</v>
      </c>
      <c r="F54" s="13"/>
      <c r="G54" s="13" t="s">
        <v>7</v>
      </c>
      <c r="H54" s="13" t="s">
        <v>62</v>
      </c>
      <c r="I54" s="13" t="s">
        <v>62</v>
      </c>
      <c r="J54" s="13" t="s">
        <v>7</v>
      </c>
      <c r="K54" s="13" t="s">
        <v>62</v>
      </c>
      <c r="L54" s="13" t="s">
        <v>7</v>
      </c>
      <c r="M54" s="13" t="s">
        <v>62</v>
      </c>
      <c r="N54" s="13" t="s">
        <v>7</v>
      </c>
      <c r="O54" s="13"/>
      <c r="P54" s="13" t="s">
        <v>7</v>
      </c>
      <c r="Q54" s="13" t="s">
        <v>62</v>
      </c>
      <c r="R54" s="13" t="s">
        <v>7</v>
      </c>
      <c r="S54" s="13" t="s">
        <v>7</v>
      </c>
      <c r="T54" s="13" t="s">
        <v>62</v>
      </c>
      <c r="U54" s="13" t="s">
        <v>62</v>
      </c>
      <c r="V54" s="13" t="s">
        <v>62</v>
      </c>
    </row>
    <row r="55" spans="1:22">
      <c r="A55" s="9" t="s">
        <v>394</v>
      </c>
      <c r="B55" s="13" t="s">
        <v>62</v>
      </c>
      <c r="C55" s="13" t="s">
        <v>62</v>
      </c>
      <c r="D55" s="13" t="s">
        <v>7</v>
      </c>
      <c r="E55" s="13" t="s">
        <v>62</v>
      </c>
      <c r="F55" s="13"/>
      <c r="G55" s="13" t="s">
        <v>7</v>
      </c>
      <c r="H55" s="13" t="s">
        <v>62</v>
      </c>
      <c r="I55" s="13" t="s">
        <v>62</v>
      </c>
      <c r="J55" s="13" t="s">
        <v>7</v>
      </c>
      <c r="K55" s="13" t="s">
        <v>62</v>
      </c>
      <c r="L55" s="13" t="s">
        <v>7</v>
      </c>
      <c r="M55" s="13" t="s">
        <v>62</v>
      </c>
      <c r="N55" s="13" t="s">
        <v>7</v>
      </c>
      <c r="O55" s="13"/>
      <c r="P55" s="13" t="s">
        <v>7</v>
      </c>
      <c r="Q55" s="13" t="s">
        <v>7</v>
      </c>
      <c r="R55" s="13" t="s">
        <v>7</v>
      </c>
      <c r="S55" s="13" t="s">
        <v>7</v>
      </c>
      <c r="T55" s="13" t="s">
        <v>62</v>
      </c>
      <c r="U55" s="13" t="s">
        <v>62</v>
      </c>
      <c r="V55" s="13" t="s">
        <v>62</v>
      </c>
    </row>
    <row r="56" spans="1:22">
      <c r="A56" s="9" t="s">
        <v>395</v>
      </c>
      <c r="B56" s="13" t="s">
        <v>62</v>
      </c>
      <c r="C56" s="13" t="s">
        <v>62</v>
      </c>
      <c r="D56" s="13" t="s">
        <v>62</v>
      </c>
      <c r="E56" s="13" t="s">
        <v>7</v>
      </c>
      <c r="F56" s="13"/>
      <c r="G56" s="13" t="s">
        <v>62</v>
      </c>
      <c r="H56" s="13" t="s">
        <v>62</v>
      </c>
      <c r="I56" s="13" t="s">
        <v>62</v>
      </c>
      <c r="J56" s="13" t="s">
        <v>62</v>
      </c>
      <c r="K56" s="13" t="s">
        <v>62</v>
      </c>
      <c r="L56" s="13" t="s">
        <v>62</v>
      </c>
      <c r="M56" s="13" t="s">
        <v>62</v>
      </c>
      <c r="N56" s="13" t="s">
        <v>62</v>
      </c>
      <c r="O56" s="13"/>
      <c r="P56" s="13" t="s">
        <v>62</v>
      </c>
      <c r="Q56" s="13" t="s">
        <v>62</v>
      </c>
      <c r="R56" s="13" t="s">
        <v>62</v>
      </c>
      <c r="S56" s="13" t="s">
        <v>62</v>
      </c>
      <c r="T56" s="13" t="s">
        <v>7</v>
      </c>
      <c r="U56" s="13" t="s">
        <v>62</v>
      </c>
      <c r="V56" s="13" t="s">
        <v>62</v>
      </c>
    </row>
    <row r="57" spans="1:22">
      <c r="A57" s="9" t="s">
        <v>396</v>
      </c>
      <c r="B57" s="13" t="s">
        <v>62</v>
      </c>
      <c r="C57" s="13" t="s">
        <v>62</v>
      </c>
      <c r="D57" s="13" t="s">
        <v>62</v>
      </c>
      <c r="E57" s="13" t="s">
        <v>7</v>
      </c>
      <c r="F57" s="13"/>
      <c r="G57" s="13" t="s">
        <v>62</v>
      </c>
      <c r="H57" s="13" t="s">
        <v>62</v>
      </c>
      <c r="I57" s="13" t="s">
        <v>62</v>
      </c>
      <c r="J57" s="13" t="s">
        <v>62</v>
      </c>
      <c r="K57" s="13" t="s">
        <v>62</v>
      </c>
      <c r="L57" s="13" t="s">
        <v>62</v>
      </c>
      <c r="M57" s="13" t="s">
        <v>62</v>
      </c>
      <c r="N57" s="13" t="s">
        <v>62</v>
      </c>
      <c r="O57" s="13"/>
      <c r="P57" s="13" t="s">
        <v>62</v>
      </c>
      <c r="Q57" s="13" t="s">
        <v>62</v>
      </c>
      <c r="R57" s="13" t="s">
        <v>62</v>
      </c>
      <c r="S57" s="13" t="s">
        <v>62</v>
      </c>
      <c r="T57" s="13" t="s">
        <v>62</v>
      </c>
      <c r="U57" s="13" t="s">
        <v>62</v>
      </c>
      <c r="V57" s="13" t="s">
        <v>62</v>
      </c>
    </row>
    <row r="58" spans="1:22">
      <c r="A58" s="9" t="s">
        <v>397</v>
      </c>
      <c r="B58" s="13" t="s">
        <v>62</v>
      </c>
      <c r="C58" s="13" t="s">
        <v>72</v>
      </c>
      <c r="D58" s="13" t="s">
        <v>7</v>
      </c>
      <c r="E58" s="13" t="s">
        <v>7</v>
      </c>
      <c r="F58" s="13"/>
      <c r="G58" s="13" t="s">
        <v>62</v>
      </c>
      <c r="H58" s="13" t="s">
        <v>72</v>
      </c>
      <c r="I58" s="13" t="s">
        <v>7</v>
      </c>
      <c r="J58" s="13" t="s">
        <v>62</v>
      </c>
      <c r="K58" s="13" t="s">
        <v>7</v>
      </c>
      <c r="L58" s="13" t="s">
        <v>7</v>
      </c>
      <c r="M58" s="13" t="s">
        <v>7</v>
      </c>
      <c r="N58" s="13" t="s">
        <v>62</v>
      </c>
      <c r="O58" s="13"/>
      <c r="P58" s="13" t="s">
        <v>62</v>
      </c>
      <c r="Q58" s="13" t="s">
        <v>7</v>
      </c>
      <c r="R58" s="13" t="s">
        <v>7</v>
      </c>
      <c r="S58" s="13" t="s">
        <v>62</v>
      </c>
      <c r="T58" s="13" t="s">
        <v>7</v>
      </c>
      <c r="U58" s="13" t="s">
        <v>7</v>
      </c>
      <c r="V58" s="13" t="s">
        <v>7</v>
      </c>
    </row>
    <row r="59" spans="1:22">
      <c r="A59" s="9" t="s">
        <v>398</v>
      </c>
      <c r="B59" s="13" t="s">
        <v>62</v>
      </c>
      <c r="C59" s="13" t="s">
        <v>72</v>
      </c>
      <c r="D59" s="13" t="s">
        <v>62</v>
      </c>
      <c r="E59" s="13" t="s">
        <v>7</v>
      </c>
      <c r="F59" s="13"/>
      <c r="G59" s="13" t="s">
        <v>62</v>
      </c>
      <c r="H59" s="13" t="s">
        <v>72</v>
      </c>
      <c r="I59" s="13" t="s">
        <v>62</v>
      </c>
      <c r="J59" s="13" t="s">
        <v>62</v>
      </c>
      <c r="K59" s="13" t="s">
        <v>62</v>
      </c>
      <c r="L59" s="13" t="s">
        <v>7</v>
      </c>
      <c r="M59" s="13" t="s">
        <v>62</v>
      </c>
      <c r="N59" s="13" t="s">
        <v>7</v>
      </c>
      <c r="O59" s="13"/>
      <c r="P59" s="13" t="s">
        <v>62</v>
      </c>
      <c r="Q59" s="13" t="s">
        <v>62</v>
      </c>
      <c r="R59" s="13" t="s">
        <v>62</v>
      </c>
      <c r="S59" s="13" t="s">
        <v>7</v>
      </c>
      <c r="T59" s="13" t="s">
        <v>62</v>
      </c>
      <c r="U59" s="13" t="s">
        <v>7</v>
      </c>
      <c r="V59" s="13" t="s">
        <v>62</v>
      </c>
    </row>
    <row r="60" spans="1:22">
      <c r="A60" s="9" t="s">
        <v>399</v>
      </c>
      <c r="B60" s="13" t="s">
        <v>62</v>
      </c>
      <c r="C60" s="13" t="s">
        <v>72</v>
      </c>
      <c r="D60" s="13" t="s">
        <v>7</v>
      </c>
      <c r="E60" s="13" t="s">
        <v>62</v>
      </c>
      <c r="F60" s="13"/>
      <c r="G60" s="13" t="s">
        <v>62</v>
      </c>
      <c r="H60" s="13" t="s">
        <v>72</v>
      </c>
      <c r="I60" s="13" t="s">
        <v>62</v>
      </c>
      <c r="J60" s="13" t="s">
        <v>7</v>
      </c>
      <c r="K60" s="13" t="s">
        <v>62</v>
      </c>
      <c r="L60" s="13" t="s">
        <v>7</v>
      </c>
      <c r="M60" s="13" t="s">
        <v>62</v>
      </c>
      <c r="N60" s="13" t="s">
        <v>7</v>
      </c>
      <c r="O60" s="13"/>
      <c r="P60" s="13" t="s">
        <v>7</v>
      </c>
      <c r="Q60" s="13" t="s">
        <v>62</v>
      </c>
      <c r="R60" s="13" t="s">
        <v>7</v>
      </c>
      <c r="S60" s="13" t="s">
        <v>7</v>
      </c>
      <c r="T60" s="13" t="s">
        <v>62</v>
      </c>
      <c r="U60" s="13" t="s">
        <v>62</v>
      </c>
      <c r="V60" s="13" t="s">
        <v>62</v>
      </c>
    </row>
    <row r="61" spans="1:22">
      <c r="A61" s="9" t="s">
        <v>400</v>
      </c>
      <c r="B61" s="13" t="s">
        <v>62</v>
      </c>
      <c r="C61" s="13" t="s">
        <v>72</v>
      </c>
      <c r="D61" s="13" t="s">
        <v>7</v>
      </c>
      <c r="E61" s="13" t="s">
        <v>62</v>
      </c>
      <c r="F61" s="13"/>
      <c r="G61" s="13" t="s">
        <v>7</v>
      </c>
      <c r="H61" s="13" t="s">
        <v>72</v>
      </c>
      <c r="I61" s="13" t="s">
        <v>62</v>
      </c>
      <c r="J61" s="13" t="s">
        <v>7</v>
      </c>
      <c r="K61" s="13" t="s">
        <v>62</v>
      </c>
      <c r="L61" s="13" t="s">
        <v>7</v>
      </c>
      <c r="M61" s="13" t="s">
        <v>7</v>
      </c>
      <c r="N61" s="13" t="s">
        <v>7</v>
      </c>
      <c r="O61" s="13"/>
      <c r="P61" s="13" t="s">
        <v>7</v>
      </c>
      <c r="Q61" s="13" t="s">
        <v>62</v>
      </c>
      <c r="R61" s="13" t="s">
        <v>7</v>
      </c>
      <c r="S61" s="13" t="s">
        <v>7</v>
      </c>
      <c r="T61" s="13" t="s">
        <v>62</v>
      </c>
      <c r="U61" s="13" t="s">
        <v>62</v>
      </c>
      <c r="V61" s="13" t="s">
        <v>62</v>
      </c>
    </row>
    <row r="62" spans="1:22">
      <c r="A62" s="9" t="s">
        <v>401</v>
      </c>
      <c r="B62" s="13" t="s">
        <v>7</v>
      </c>
      <c r="C62" s="13" t="s">
        <v>72</v>
      </c>
      <c r="D62" s="13" t="s">
        <v>62</v>
      </c>
      <c r="E62" s="13" t="s">
        <v>7</v>
      </c>
      <c r="F62" s="13"/>
      <c r="G62" s="13" t="s">
        <v>62</v>
      </c>
      <c r="H62" s="13" t="s">
        <v>72</v>
      </c>
      <c r="I62" s="13" t="s">
        <v>62</v>
      </c>
      <c r="J62" s="13" t="s">
        <v>62</v>
      </c>
      <c r="K62" s="13" t="s">
        <v>62</v>
      </c>
      <c r="L62" s="13" t="s">
        <v>62</v>
      </c>
      <c r="M62" s="13" t="s">
        <v>62</v>
      </c>
      <c r="N62" s="13" t="s">
        <v>62</v>
      </c>
      <c r="O62" s="13"/>
      <c r="P62" s="13" t="s">
        <v>62</v>
      </c>
      <c r="Q62" s="13" t="s">
        <v>62</v>
      </c>
      <c r="R62" s="13" t="s">
        <v>62</v>
      </c>
      <c r="S62" s="13" t="s">
        <v>62</v>
      </c>
      <c r="T62" s="13" t="s">
        <v>62</v>
      </c>
      <c r="U62" s="13" t="s">
        <v>62</v>
      </c>
      <c r="V62" s="13" t="s">
        <v>62</v>
      </c>
    </row>
    <row r="63" spans="1:22">
      <c r="A63" s="9" t="s">
        <v>402</v>
      </c>
      <c r="B63" s="13" t="s">
        <v>62</v>
      </c>
      <c r="C63" s="13" t="s">
        <v>7</v>
      </c>
      <c r="D63" s="13" t="s">
        <v>62</v>
      </c>
      <c r="E63" s="13" t="s">
        <v>7</v>
      </c>
      <c r="F63" s="13"/>
      <c r="G63" s="13" t="s">
        <v>62</v>
      </c>
      <c r="H63" s="13" t="s">
        <v>7</v>
      </c>
      <c r="I63" s="13" t="s">
        <v>62</v>
      </c>
      <c r="J63" s="13" t="s">
        <v>62</v>
      </c>
      <c r="K63" s="13" t="s">
        <v>62</v>
      </c>
      <c r="L63" s="13" t="s">
        <v>62</v>
      </c>
      <c r="M63" s="13" t="s">
        <v>62</v>
      </c>
      <c r="N63" s="13" t="s">
        <v>62</v>
      </c>
      <c r="O63" s="13"/>
      <c r="P63" s="13" t="s">
        <v>62</v>
      </c>
      <c r="Q63" s="13" t="s">
        <v>62</v>
      </c>
      <c r="R63" s="13" t="s">
        <v>62</v>
      </c>
      <c r="S63" s="13" t="s">
        <v>62</v>
      </c>
      <c r="T63" s="13" t="s">
        <v>62</v>
      </c>
      <c r="U63" s="13" t="s">
        <v>62</v>
      </c>
      <c r="V63" s="13" t="s">
        <v>62</v>
      </c>
    </row>
    <row r="64" spans="1:22">
      <c r="A64" s="9" t="s">
        <v>403</v>
      </c>
      <c r="B64" s="13" t="s">
        <v>72</v>
      </c>
      <c r="C64" s="13" t="s">
        <v>72</v>
      </c>
      <c r="D64" s="13" t="s">
        <v>7</v>
      </c>
      <c r="E64" s="13" t="s">
        <v>7</v>
      </c>
      <c r="F64" s="13"/>
      <c r="G64" s="13" t="s">
        <v>62</v>
      </c>
      <c r="H64" s="13" t="s">
        <v>62</v>
      </c>
      <c r="I64" s="13" t="s">
        <v>62</v>
      </c>
      <c r="J64" s="13" t="s">
        <v>62</v>
      </c>
      <c r="K64" s="13" t="s">
        <v>7</v>
      </c>
      <c r="L64" s="13" t="s">
        <v>7</v>
      </c>
      <c r="M64" s="13" t="s">
        <v>7</v>
      </c>
      <c r="N64" s="13" t="s">
        <v>62</v>
      </c>
      <c r="O64" s="13"/>
      <c r="P64" s="13" t="s">
        <v>62</v>
      </c>
      <c r="Q64" s="13" t="s">
        <v>7</v>
      </c>
      <c r="R64" s="13" t="s">
        <v>62</v>
      </c>
      <c r="S64" s="13" t="s">
        <v>62</v>
      </c>
      <c r="T64" s="13" t="s">
        <v>7</v>
      </c>
      <c r="U64" s="13" t="s">
        <v>72</v>
      </c>
      <c r="V64" s="13" t="s">
        <v>7</v>
      </c>
    </row>
    <row r="65" spans="1:22">
      <c r="A65" s="9" t="s">
        <v>404</v>
      </c>
      <c r="B65" s="13" t="s">
        <v>72</v>
      </c>
      <c r="C65" s="13" t="s">
        <v>72</v>
      </c>
      <c r="D65" s="13" t="s">
        <v>62</v>
      </c>
      <c r="E65" s="13" t="s">
        <v>7</v>
      </c>
      <c r="F65" s="13"/>
      <c r="G65" s="13" t="s">
        <v>62</v>
      </c>
      <c r="H65" s="13" t="s">
        <v>62</v>
      </c>
      <c r="I65" s="13" t="s">
        <v>7</v>
      </c>
      <c r="J65" s="13" t="s">
        <v>62</v>
      </c>
      <c r="K65" s="13" t="s">
        <v>62</v>
      </c>
      <c r="L65" s="13" t="s">
        <v>7</v>
      </c>
      <c r="M65" s="13" t="s">
        <v>7</v>
      </c>
      <c r="N65" s="13" t="s">
        <v>7</v>
      </c>
      <c r="O65" s="13"/>
      <c r="P65" s="13" t="s">
        <v>62</v>
      </c>
      <c r="Q65" s="13" t="s">
        <v>62</v>
      </c>
      <c r="R65" s="13" t="s">
        <v>7</v>
      </c>
      <c r="S65" s="13" t="s">
        <v>7</v>
      </c>
      <c r="T65" s="13" t="s">
        <v>62</v>
      </c>
      <c r="U65" s="13" t="s">
        <v>72</v>
      </c>
      <c r="V65" s="13" t="s">
        <v>62</v>
      </c>
    </row>
    <row r="66" spans="1:22">
      <c r="A66" s="9" t="s">
        <v>406</v>
      </c>
      <c r="B66" s="13" t="s">
        <v>72</v>
      </c>
      <c r="C66" s="13" t="s">
        <v>72</v>
      </c>
      <c r="D66" s="13" t="s">
        <v>7</v>
      </c>
      <c r="E66" s="13" t="s">
        <v>62</v>
      </c>
      <c r="F66" s="13"/>
      <c r="G66" s="13" t="s">
        <v>62</v>
      </c>
      <c r="H66" s="13" t="s">
        <v>62</v>
      </c>
      <c r="I66" s="13" t="s">
        <v>62</v>
      </c>
      <c r="J66" s="13" t="s">
        <v>7</v>
      </c>
      <c r="K66" s="13" t="s">
        <v>62</v>
      </c>
      <c r="L66" s="13" t="s">
        <v>7</v>
      </c>
      <c r="M66" s="13" t="s">
        <v>62</v>
      </c>
      <c r="N66" s="13" t="s">
        <v>7</v>
      </c>
      <c r="O66" s="13"/>
      <c r="P66" s="13" t="s">
        <v>62</v>
      </c>
      <c r="Q66" s="13" t="s">
        <v>62</v>
      </c>
      <c r="R66" s="13" t="s">
        <v>7</v>
      </c>
      <c r="S66" s="13" t="s">
        <v>7</v>
      </c>
      <c r="T66" s="13" t="s">
        <v>62</v>
      </c>
      <c r="U66" s="13" t="s">
        <v>72</v>
      </c>
      <c r="V66" s="13" t="s">
        <v>62</v>
      </c>
    </row>
    <row r="67" spans="1:22">
      <c r="A67" s="9" t="s">
        <v>411</v>
      </c>
      <c r="B67" s="13" t="s">
        <v>72</v>
      </c>
      <c r="C67" s="13" t="s">
        <v>72</v>
      </c>
      <c r="D67" s="13" t="s">
        <v>7</v>
      </c>
      <c r="E67" s="13" t="s">
        <v>62</v>
      </c>
      <c r="F67" s="13"/>
      <c r="G67" s="13" t="s">
        <v>7</v>
      </c>
      <c r="H67" s="13" t="s">
        <v>7</v>
      </c>
      <c r="I67" s="13" t="s">
        <v>62</v>
      </c>
      <c r="J67" s="13" t="s">
        <v>7</v>
      </c>
      <c r="K67" s="13" t="s">
        <v>62</v>
      </c>
      <c r="L67" s="13" t="s">
        <v>7</v>
      </c>
      <c r="M67" s="13" t="s">
        <v>7</v>
      </c>
      <c r="N67" s="13" t="s">
        <v>7</v>
      </c>
      <c r="O67" s="13"/>
      <c r="P67" s="13" t="s">
        <v>7</v>
      </c>
      <c r="Q67" s="13" t="s">
        <v>62</v>
      </c>
      <c r="R67" s="13" t="s">
        <v>7</v>
      </c>
      <c r="S67" s="13" t="s">
        <v>7</v>
      </c>
      <c r="T67" s="13" t="s">
        <v>62</v>
      </c>
      <c r="U67" s="13" t="s">
        <v>72</v>
      </c>
      <c r="V67" s="13" t="s">
        <v>62</v>
      </c>
    </row>
    <row r="68" spans="1:22">
      <c r="A68" s="9" t="s">
        <v>418</v>
      </c>
      <c r="B68" s="13" t="s">
        <v>72</v>
      </c>
      <c r="C68" s="13" t="s">
        <v>72</v>
      </c>
      <c r="D68" s="13" t="s">
        <v>62</v>
      </c>
      <c r="E68" s="13" t="s">
        <v>62</v>
      </c>
      <c r="F68" s="13"/>
      <c r="G68" s="13" t="s">
        <v>62</v>
      </c>
      <c r="H68" s="13" t="s">
        <v>62</v>
      </c>
      <c r="I68" s="13" t="s">
        <v>62</v>
      </c>
      <c r="J68" s="13" t="s">
        <v>62</v>
      </c>
      <c r="K68" s="13" t="s">
        <v>62</v>
      </c>
      <c r="L68" s="13" t="s">
        <v>62</v>
      </c>
      <c r="M68" s="13" t="s">
        <v>62</v>
      </c>
      <c r="N68" s="13" t="s">
        <v>62</v>
      </c>
      <c r="O68" s="13"/>
      <c r="P68" s="13" t="s">
        <v>62</v>
      </c>
      <c r="Q68" s="13" t="s">
        <v>62</v>
      </c>
      <c r="R68" s="13" t="s">
        <v>62</v>
      </c>
      <c r="S68" s="13" t="s">
        <v>62</v>
      </c>
      <c r="T68" s="13" t="s">
        <v>62</v>
      </c>
      <c r="U68" s="13" t="s">
        <v>72</v>
      </c>
      <c r="V68" s="13" t="s">
        <v>62</v>
      </c>
    </row>
    <row r="69" spans="1:22">
      <c r="A69" s="4" t="s">
        <v>420</v>
      </c>
      <c r="B69" s="15" t="s">
        <v>7</v>
      </c>
      <c r="C69" s="15" t="s">
        <v>7</v>
      </c>
      <c r="D69" s="15" t="s">
        <v>62</v>
      </c>
      <c r="E69" s="15" t="s">
        <v>62</v>
      </c>
      <c r="F69" s="15"/>
      <c r="G69" s="15" t="s">
        <v>62</v>
      </c>
      <c r="H69" s="15" t="s">
        <v>62</v>
      </c>
      <c r="I69" s="15" t="s">
        <v>62</v>
      </c>
      <c r="J69" s="15" t="s">
        <v>62</v>
      </c>
      <c r="K69" s="15" t="s">
        <v>62</v>
      </c>
      <c r="L69" s="15" t="s">
        <v>62</v>
      </c>
      <c r="M69" s="15" t="s">
        <v>62</v>
      </c>
      <c r="N69" s="15" t="s">
        <v>62</v>
      </c>
      <c r="O69" s="15"/>
      <c r="P69" s="15" t="s">
        <v>62</v>
      </c>
      <c r="Q69" s="15" t="s">
        <v>62</v>
      </c>
      <c r="R69" s="15" t="s">
        <v>62</v>
      </c>
      <c r="S69" s="15" t="s">
        <v>62</v>
      </c>
      <c r="T69" s="15" t="s">
        <v>62</v>
      </c>
      <c r="U69" s="15" t="s">
        <v>7</v>
      </c>
      <c r="V69" s="15" t="s">
        <v>62</v>
      </c>
    </row>
    <row r="70" spans="1:22" ht="267.75">
      <c r="A70" s="37" t="s">
        <v>809</v>
      </c>
      <c r="B70" s="41"/>
      <c r="C70" s="41"/>
      <c r="D70" s="41"/>
      <c r="E70" s="41"/>
      <c r="F70" s="41"/>
      <c r="G70" s="41" t="s">
        <v>810</v>
      </c>
      <c r="H70" s="41" t="s">
        <v>811</v>
      </c>
      <c r="I70" s="41"/>
      <c r="J70" s="41" t="s">
        <v>813</v>
      </c>
      <c r="K70" s="41" t="s">
        <v>814</v>
      </c>
      <c r="L70" s="41"/>
      <c r="M70" s="41" t="s">
        <v>815</v>
      </c>
      <c r="N70" s="41" t="s">
        <v>816</v>
      </c>
      <c r="O70" s="41"/>
      <c r="P70" s="41"/>
      <c r="Q70" s="41" t="s">
        <v>817</v>
      </c>
      <c r="R70" s="41"/>
      <c r="S70" s="41"/>
      <c r="T70" s="41" t="s">
        <v>819</v>
      </c>
      <c r="U70" s="41"/>
      <c r="V70" s="41"/>
    </row>
  </sheetData>
  <pageMargins left="0.11811023622047245" right="0.11811023622047245" top="0.74803149606299213" bottom="0.74803149606299213" header="0.31496062992125984" footer="0.31496062992125984"/>
  <pageSetup paperSize="9" scale="56" fitToWidth="2" fitToHeight="2" orientation="landscape" verticalDpi="0"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V76"/>
  <sheetViews>
    <sheetView workbookViewId="0">
      <pane xSplit="1" ySplit="3" topLeftCell="B4" activePane="bottomRight" state="frozen"/>
      <selection activeCell="A13" sqref="A13"/>
      <selection pane="topRight" activeCell="A13" sqref="A13"/>
      <selection pane="bottomLeft" activeCell="A13" sqref="A13"/>
      <selection pane="bottomRight" activeCell="A13" sqref="A13"/>
    </sheetView>
  </sheetViews>
  <sheetFormatPr baseColWidth="10" defaultColWidth="17.28515625" defaultRowHeight="12.75"/>
  <cols>
    <col min="1" max="1" width="53.7109375" customWidth="1"/>
    <col min="2" max="3" width="18" customWidth="1"/>
    <col min="4" max="4" width="18" hidden="1" customWidth="1"/>
    <col min="5" max="10" width="18" customWidth="1"/>
    <col min="11" max="11" width="18" hidden="1" customWidth="1"/>
    <col min="12" max="17" width="18" customWidth="1"/>
    <col min="18" max="18" width="18" hidden="1" customWidth="1"/>
    <col min="19" max="22" width="18" customWidth="1"/>
  </cols>
  <sheetData>
    <row r="1" spans="1:22" ht="30" customHeight="1"/>
    <row r="2" spans="1:22" ht="15.75">
      <c r="A2" s="50" t="s">
        <v>852</v>
      </c>
    </row>
    <row r="3" spans="1:22">
      <c r="A3" s="1" t="s">
        <v>493</v>
      </c>
      <c r="B3" s="2" t="str">
        <f ca="1">IFERROR(__xludf.DUMMYFUNCTION("IFERROR(importrange(INDIRECT(""'Answers to EASI'!C""&amp;COLUMN()),$A$1&amp;""!B:B""),CONCATENATE(""Loading: "",'Answers to EASI'!A28))"),"Austria")</f>
        <v>Austria</v>
      </c>
      <c r="C3" s="2" t="str">
        <f ca="1">IFERROR(__xludf.DUMMYFUNCTION("IFERROR(importrange(INDIRECT(""'Answers to EASI'!C""&amp;COLUMN()),$A$1&amp;""!B:B""),CONCATENATE(""Loading: "",'Answers to EASI'!B28))"),"Belgium")</f>
        <v>Belgium</v>
      </c>
      <c r="D3" s="2" t="str">
        <f ca="1">IFERROR(__xludf.DUMMYFUNCTION("IFERROR(importrange(INDIRECT(""'Answers to EASI'!C""&amp;COLUMN()),$A$1&amp;""!B:B""),CONCATENATE(""Loading: "",'Answers to EASI'!C28))"),"Bulgaria")</f>
        <v>Bulgaria</v>
      </c>
      <c r="E3" s="2" t="str">
        <f ca="1">IFERROR(__xludf.DUMMYFUNCTION("IFERROR(importrange(INDIRECT(""'Answers to EASI'!C""&amp;COLUMN()),$A$1&amp;""!B:B""),CONCATENATE(""Loading: "",'Answers to EASI'!D28))"),"Czech Republic")</f>
        <v>Czech Republic</v>
      </c>
      <c r="F3" s="2" t="str">
        <f ca="1">IFERROR(__xludf.DUMMYFUNCTION("IFERROR(importrange(INDIRECT(""'Answers to EASI'!C""&amp;COLUMN()),$A$1&amp;""!B:B""),CONCATENATE(""Loading: "",'Answers to EASI'!E28))"),"Denmark")</f>
        <v>Denmark</v>
      </c>
      <c r="G3" s="2" t="str">
        <f ca="1">IFERROR(__xludf.DUMMYFUNCTION("IFERROR(importrange(INDIRECT(""'Answers to EASI'!C""&amp;COLUMN()),$A$1&amp;""!B:B""),CONCATENATE(""Loading: "",'Answers to EASI'!F28))"),"Finland")</f>
        <v>Finland</v>
      </c>
      <c r="H3" s="2" t="str">
        <f ca="1">IFERROR(__xludf.DUMMYFUNCTION("IFERROR(importrange(INDIRECT(""'Answers to EASI'!C""&amp;COLUMN()),$A$1&amp;""!B:B""),CONCATENATE(""Loading: "",'Answers to EASI'!G28))"),"France")</f>
        <v>France</v>
      </c>
      <c r="I3" s="2" t="str">
        <f ca="1">IFERROR(__xludf.DUMMYFUNCTION("IFERROR(importrange(INDIRECT(""'Answers to EASI'!C""&amp;COLUMN()),$A$1&amp;""!B:B""),CONCATENATE(""Loading: "",'Answers to EASI'!H28))"),"Germany")</f>
        <v>Germany</v>
      </c>
      <c r="J3" s="2" t="str">
        <f ca="1">IFERROR(__xludf.DUMMYFUNCTION("IFERROR(importrange(INDIRECT(""'Answers to EASI'!C""&amp;COLUMN()),$A$1&amp;""!B:B""),CONCATENATE(""Loading: "",'Answers to EASI'!I28))"),"Greece")</f>
        <v>Greece</v>
      </c>
      <c r="K3" s="2" t="str">
        <f ca="1">IFERROR(__xludf.DUMMYFUNCTION("IFERROR(importrange(INDIRECT(""'Answers to EASI'!C""&amp;COLUMN()),$A$1&amp;""!B:B""),CONCATENATE(""Loading: "",'Answers to EASI'!J28))"),"Morocco")</f>
        <v>Morocco</v>
      </c>
      <c r="L3" s="2" t="str">
        <f ca="1">IFERROR(__xludf.DUMMYFUNCTION("IFERROR(importrange(INDIRECT(""'Answers to EASI'!C""&amp;COLUMN()),$A$1&amp;""!B:B""),CONCATENATE(""Loading: "",'Answers to EASI'!K28))"),"Norway")</f>
        <v>Norway</v>
      </c>
      <c r="M3" s="2" t="str">
        <f ca="1">IFERROR(__xludf.DUMMYFUNCTION("IFERROR(importrange(INDIRECT(""'Answers to EASI'!C""&amp;COLUMN()),$A$1&amp;""!B:B""),CONCATENATE(""Loading: "",'Answers to EASI'!L28))"),"Poland")</f>
        <v>Poland</v>
      </c>
      <c r="N3" s="2" t="str">
        <f ca="1">IFERROR(__xludf.DUMMYFUNCTION("IFERROR(importrange(INDIRECT(""'Answers to EASI'!C""&amp;COLUMN()),$A$1&amp;""!B:B""),CONCATENATE(""Loading: "",'Answers to EASI'!M28))"),"Portugal")</f>
        <v>Portugal</v>
      </c>
      <c r="O3" s="2" t="str">
        <f ca="1">IFERROR(__xludf.DUMMYFUNCTION("IFERROR(importrange(INDIRECT(""'Answers to EASI'!C""&amp;COLUMN()),$A$1&amp;""!B:B""),CONCATENATE(""Loading: "",'Answers to EASI'!N28))"),"Romania")</f>
        <v>Romania</v>
      </c>
      <c r="P3" s="2" t="str">
        <f ca="1">IFERROR(__xludf.DUMMYFUNCTION("IFERROR(importrange(INDIRECT(""'Answers to EASI'!C""&amp;COLUMN()),$A$1&amp;""!B:B""),CONCATENATE(""Loading: "",'Answers to EASI'!O28))"),"Russia")</f>
        <v>Russia</v>
      </c>
      <c r="Q3" s="2" t="str">
        <f ca="1">IFERROR(__xludf.DUMMYFUNCTION("IFERROR(importrange(INDIRECT(""'Answers to EASI'!C""&amp;COLUMN()),$A$1&amp;""!B:B""),CONCATENATE(""Loading: "",'Answers to EASI'!P28))"),"Spain")</f>
        <v>Spain</v>
      </c>
      <c r="R3" s="2" t="str">
        <f ca="1">IFERROR(__xludf.DUMMYFUNCTION("IFERROR(importrange(INDIRECT(""'Answers to EASI'!C""&amp;COLUMN()),$A$1&amp;""!B:B""),CONCATENATE(""Loading: "",'Answers to EASI'!Q28))"),"Sweden")</f>
        <v>Sweden</v>
      </c>
      <c r="S3" s="2" t="str">
        <f ca="1">IFERROR(__xludf.DUMMYFUNCTION("IFERROR(importrange(INDIRECT(""'Answers to EASI'!C""&amp;COLUMN()),$A$1&amp;""!B:B""),CONCATENATE(""Loading: "",'Answers to EASI'!R28))"),"Switzerland")</f>
        <v>Switzerland</v>
      </c>
      <c r="T3" s="2" t="str">
        <f ca="1">IFERROR(__xludf.DUMMYFUNCTION("IFERROR(importrange(INDIRECT(""'Answers to EASI'!C""&amp;COLUMN()),$A$1&amp;""!B:B""),CONCATENATE(""Loading: "",'Answers to EASI'!S28))"),"The Netherlands")</f>
        <v>The Netherlands</v>
      </c>
      <c r="U3" s="2" t="str">
        <f ca="1">IFERROR(__xludf.DUMMYFUNCTION("IFERROR(importrange(INDIRECT(""'Answers to EASI'!C""&amp;COLUMN()),$A$1&amp;""!B:B""),CONCATENATE(""Loading: "",'Answers to EASI'!T28))"),"Ukraine")</f>
        <v>Ukraine</v>
      </c>
      <c r="V3" s="2" t="str">
        <f ca="1">IFERROR(__xludf.DUMMYFUNCTION("IFERROR(importrange(INDIRECT(""'Answers to EASI'!C""&amp;COLUMN()),$A$1&amp;""!B:B""),CONCATENATE(""Loading: "",'Answers to EASI'!U28))"),"United Kingdom")</f>
        <v>United Kingdom</v>
      </c>
    </row>
    <row r="4" spans="1:22">
      <c r="A4" s="4" t="s">
        <v>405</v>
      </c>
      <c r="B4" s="5">
        <v>43182</v>
      </c>
      <c r="C4" s="5">
        <v>43193</v>
      </c>
      <c r="D4" s="5"/>
      <c r="E4" s="5">
        <v>43194</v>
      </c>
      <c r="F4" s="5">
        <v>42115</v>
      </c>
      <c r="G4" s="5">
        <v>43164</v>
      </c>
      <c r="H4" s="5">
        <v>42866</v>
      </c>
      <c r="I4" s="5">
        <v>43201</v>
      </c>
      <c r="J4" s="5">
        <v>43192</v>
      </c>
      <c r="K4" s="5"/>
      <c r="L4" s="5">
        <v>43194</v>
      </c>
      <c r="M4" s="5">
        <v>42128</v>
      </c>
      <c r="N4" s="5">
        <v>43174</v>
      </c>
      <c r="O4" s="5">
        <v>43175</v>
      </c>
      <c r="P4" s="5">
        <v>42870</v>
      </c>
      <c r="Q4" s="5">
        <v>43207</v>
      </c>
      <c r="R4" s="5"/>
      <c r="S4" s="5">
        <v>43179</v>
      </c>
      <c r="T4" s="5">
        <v>43158</v>
      </c>
      <c r="U4" s="5">
        <v>43210</v>
      </c>
      <c r="V4" s="5">
        <v>42117</v>
      </c>
    </row>
    <row r="5" spans="1:22" ht="63.75">
      <c r="A5" s="1" t="s">
        <v>518</v>
      </c>
      <c r="B5" s="7" t="s">
        <v>519</v>
      </c>
      <c r="C5" s="7" t="s">
        <v>10</v>
      </c>
      <c r="D5" s="7"/>
      <c r="E5" s="7" t="s">
        <v>520</v>
      </c>
      <c r="F5" s="7" t="s">
        <v>521</v>
      </c>
      <c r="G5" s="7" t="s">
        <v>522</v>
      </c>
      <c r="H5" s="7" t="s">
        <v>523</v>
      </c>
      <c r="I5" s="7" t="s">
        <v>524</v>
      </c>
      <c r="J5" s="7" t="s">
        <v>17</v>
      </c>
      <c r="K5" s="7"/>
      <c r="L5" s="7" t="s">
        <v>526</v>
      </c>
      <c r="M5" s="7" t="s">
        <v>527</v>
      </c>
      <c r="N5" s="7" t="s">
        <v>22</v>
      </c>
      <c r="O5" s="7" t="s">
        <v>24</v>
      </c>
      <c r="P5" s="7" t="s">
        <v>25</v>
      </c>
      <c r="Q5" s="7" t="s">
        <v>30</v>
      </c>
      <c r="R5" s="7"/>
      <c r="S5" s="7" t="s">
        <v>32</v>
      </c>
      <c r="T5" s="7" t="s">
        <v>528</v>
      </c>
      <c r="U5" s="7" t="s">
        <v>34</v>
      </c>
      <c r="V5" s="7"/>
    </row>
    <row r="6" spans="1:22">
      <c r="A6" s="9" t="s">
        <v>29</v>
      </c>
      <c r="B6" s="13" t="s">
        <v>38</v>
      </c>
      <c r="C6" s="13" t="s">
        <v>38</v>
      </c>
      <c r="D6" s="13"/>
      <c r="E6" s="13" t="s">
        <v>38</v>
      </c>
      <c r="F6" s="13" t="s">
        <v>38</v>
      </c>
      <c r="G6" s="13" t="s">
        <v>38</v>
      </c>
      <c r="H6" s="13" t="s">
        <v>70</v>
      </c>
      <c r="I6" s="13" t="s">
        <v>38</v>
      </c>
      <c r="J6" s="13" t="s">
        <v>69</v>
      </c>
      <c r="K6" s="13"/>
      <c r="L6" s="13" t="s">
        <v>70</v>
      </c>
      <c r="M6" s="13" t="s">
        <v>70</v>
      </c>
      <c r="N6" s="13" t="s">
        <v>69</v>
      </c>
      <c r="O6" s="13" t="s">
        <v>38</v>
      </c>
      <c r="P6" s="13" t="s">
        <v>69</v>
      </c>
      <c r="Q6" s="13" t="s">
        <v>38</v>
      </c>
      <c r="R6" s="13"/>
      <c r="S6" s="13" t="s">
        <v>38</v>
      </c>
      <c r="T6" s="13" t="s">
        <v>38</v>
      </c>
      <c r="U6" s="13" t="s">
        <v>69</v>
      </c>
      <c r="V6" s="13" t="s">
        <v>38</v>
      </c>
    </row>
    <row r="7" spans="1:22">
      <c r="A7" s="9" t="s">
        <v>73</v>
      </c>
      <c r="B7" s="12"/>
      <c r="C7" s="12"/>
      <c r="D7" s="12"/>
      <c r="E7" s="12"/>
      <c r="F7" s="12"/>
      <c r="G7" s="12"/>
      <c r="H7" s="12"/>
      <c r="I7" s="12"/>
      <c r="J7" s="12"/>
      <c r="K7" s="12"/>
      <c r="L7" s="12"/>
      <c r="M7" s="12"/>
      <c r="N7" s="12"/>
      <c r="O7" s="12"/>
      <c r="P7" s="12"/>
      <c r="Q7" s="12"/>
      <c r="R7" s="12"/>
      <c r="S7" s="12"/>
      <c r="T7" s="12"/>
      <c r="U7" s="12"/>
      <c r="V7" s="12"/>
    </row>
    <row r="8" spans="1:22" ht="38.25">
      <c r="A8" s="9" t="s">
        <v>546</v>
      </c>
      <c r="B8" s="13" t="s">
        <v>547</v>
      </c>
      <c r="C8" s="13" t="s">
        <v>548</v>
      </c>
      <c r="D8" s="13"/>
      <c r="E8" s="13" t="s">
        <v>159</v>
      </c>
      <c r="F8" s="13" t="s">
        <v>160</v>
      </c>
      <c r="G8" s="13" t="s">
        <v>161</v>
      </c>
      <c r="H8" s="13" t="s">
        <v>549</v>
      </c>
      <c r="I8" s="13" t="s">
        <v>163</v>
      </c>
      <c r="J8" s="13" t="s">
        <v>164</v>
      </c>
      <c r="K8" s="13"/>
      <c r="L8" s="13" t="s">
        <v>550</v>
      </c>
      <c r="M8" s="13" t="s">
        <v>551</v>
      </c>
      <c r="N8" s="13" t="s">
        <v>167</v>
      </c>
      <c r="O8" s="13" t="s">
        <v>95</v>
      </c>
      <c r="P8" s="13" t="s">
        <v>552</v>
      </c>
      <c r="Q8" s="13" t="s">
        <v>553</v>
      </c>
      <c r="R8" s="13"/>
      <c r="S8" s="13" t="s">
        <v>171</v>
      </c>
      <c r="T8" s="13" t="s">
        <v>172</v>
      </c>
      <c r="U8" s="13" t="s">
        <v>107</v>
      </c>
      <c r="V8" s="13"/>
    </row>
    <row r="9" spans="1:22" ht="38.25">
      <c r="A9" s="4" t="s">
        <v>554</v>
      </c>
      <c r="B9" s="15" t="s">
        <v>555</v>
      </c>
      <c r="C9" s="15" t="s">
        <v>556</v>
      </c>
      <c r="D9" s="15"/>
      <c r="E9" s="15" t="s">
        <v>557</v>
      </c>
      <c r="F9" s="15" t="s">
        <v>432</v>
      </c>
      <c r="G9" s="15" t="s">
        <v>13</v>
      </c>
      <c r="H9" s="15" t="s">
        <v>556</v>
      </c>
      <c r="I9" s="15" t="s">
        <v>560</v>
      </c>
      <c r="J9" s="15" t="s">
        <v>17</v>
      </c>
      <c r="K9" s="15"/>
      <c r="L9" s="15" t="s">
        <v>20</v>
      </c>
      <c r="M9" s="15" t="s">
        <v>561</v>
      </c>
      <c r="N9" s="15" t="s">
        <v>22</v>
      </c>
      <c r="O9" s="15" t="s">
        <v>563</v>
      </c>
      <c r="P9" s="15" t="s">
        <v>25</v>
      </c>
      <c r="Q9" s="15" t="s">
        <v>30</v>
      </c>
      <c r="R9" s="15"/>
      <c r="S9" s="15" t="s">
        <v>566</v>
      </c>
      <c r="T9" s="15" t="s">
        <v>568</v>
      </c>
      <c r="U9" s="15" t="s">
        <v>34</v>
      </c>
      <c r="V9" s="15"/>
    </row>
    <row r="10" spans="1:22">
      <c r="A10" s="17" t="s">
        <v>147</v>
      </c>
      <c r="B10" s="18" t="s">
        <v>571</v>
      </c>
      <c r="C10" s="18"/>
      <c r="D10" s="18"/>
      <c r="E10" s="18"/>
      <c r="F10" s="18"/>
      <c r="G10" s="18"/>
      <c r="H10" s="18"/>
      <c r="I10" s="18">
        <v>35776</v>
      </c>
      <c r="J10" s="18"/>
      <c r="K10" s="18"/>
      <c r="L10" s="18"/>
      <c r="M10" s="18"/>
      <c r="N10" s="18">
        <v>3869188</v>
      </c>
      <c r="O10" s="18"/>
      <c r="P10" s="18"/>
      <c r="Q10" s="18">
        <v>18465718</v>
      </c>
      <c r="R10" s="18"/>
      <c r="S10" s="18"/>
      <c r="T10" s="18">
        <v>7500000</v>
      </c>
      <c r="U10" s="18"/>
      <c r="V10" s="18"/>
    </row>
    <row r="11" spans="1:22">
      <c r="A11" s="23" t="s">
        <v>155</v>
      </c>
      <c r="B11" s="25" t="s">
        <v>576</v>
      </c>
      <c r="C11" s="25">
        <v>9721000</v>
      </c>
      <c r="D11" s="25"/>
      <c r="E11" s="25" t="s">
        <v>578</v>
      </c>
      <c r="F11" s="25">
        <v>4828712</v>
      </c>
      <c r="G11" s="25">
        <v>26000</v>
      </c>
      <c r="H11" s="25">
        <v>52075000</v>
      </c>
      <c r="I11" s="25">
        <v>34534</v>
      </c>
      <c r="J11" s="25">
        <v>6862000</v>
      </c>
      <c r="K11" s="25"/>
      <c r="L11" s="25">
        <v>4506100</v>
      </c>
      <c r="M11" s="25">
        <v>30136052</v>
      </c>
      <c r="N11" s="25">
        <v>8563501</v>
      </c>
      <c r="O11" s="25">
        <v>15539399</v>
      </c>
      <c r="P11" s="25">
        <v>60942100</v>
      </c>
      <c r="Q11" s="25">
        <v>39986291</v>
      </c>
      <c r="R11" s="25"/>
      <c r="S11" s="25">
        <v>6645000</v>
      </c>
      <c r="T11" s="25" t="s">
        <v>583</v>
      </c>
      <c r="U11" s="25" t="s">
        <v>185</v>
      </c>
      <c r="V11" s="25">
        <v>51742000</v>
      </c>
    </row>
    <row r="12" spans="1:22">
      <c r="A12" s="9" t="s">
        <v>585</v>
      </c>
      <c r="B12" s="13" t="s">
        <v>7</v>
      </c>
      <c r="C12" s="13" t="s">
        <v>7</v>
      </c>
      <c r="D12" s="13"/>
      <c r="E12" s="13" t="s">
        <v>7</v>
      </c>
      <c r="F12" s="13" t="s">
        <v>7</v>
      </c>
      <c r="G12" s="13" t="s">
        <v>7</v>
      </c>
      <c r="H12" s="13" t="s">
        <v>7</v>
      </c>
      <c r="I12" s="13" t="s">
        <v>7</v>
      </c>
      <c r="J12" s="13" t="s">
        <v>62</v>
      </c>
      <c r="K12" s="13"/>
      <c r="L12" s="13" t="s">
        <v>7</v>
      </c>
      <c r="M12" s="13" t="s">
        <v>7</v>
      </c>
      <c r="N12" s="13" t="s">
        <v>7</v>
      </c>
      <c r="O12" s="13" t="s">
        <v>7</v>
      </c>
      <c r="P12" s="13" t="s">
        <v>7</v>
      </c>
      <c r="Q12" s="13" t="s">
        <v>7</v>
      </c>
      <c r="R12" s="13"/>
      <c r="S12" s="13" t="s">
        <v>7</v>
      </c>
      <c r="T12" s="13" t="s">
        <v>7</v>
      </c>
      <c r="U12" s="13" t="s">
        <v>7</v>
      </c>
      <c r="V12" s="13" t="s">
        <v>7</v>
      </c>
    </row>
    <row r="13" spans="1:22">
      <c r="A13" s="9" t="s">
        <v>589</v>
      </c>
      <c r="B13" s="13" t="s">
        <v>7</v>
      </c>
      <c r="C13" s="13" t="s">
        <v>7</v>
      </c>
      <c r="D13" s="13"/>
      <c r="E13" s="13" t="s">
        <v>7</v>
      </c>
      <c r="F13" s="13" t="s">
        <v>7</v>
      </c>
      <c r="G13" s="13" t="s">
        <v>7</v>
      </c>
      <c r="H13" s="13" t="s">
        <v>7</v>
      </c>
      <c r="I13" s="13" t="s">
        <v>62</v>
      </c>
      <c r="J13" s="13" t="s">
        <v>7</v>
      </c>
      <c r="K13" s="13"/>
      <c r="L13" s="13" t="s">
        <v>7</v>
      </c>
      <c r="M13" s="13" t="s">
        <v>7</v>
      </c>
      <c r="N13" s="13" t="s">
        <v>7</v>
      </c>
      <c r="O13" s="13" t="s">
        <v>62</v>
      </c>
      <c r="P13" s="13" t="s">
        <v>7</v>
      </c>
      <c r="Q13" s="13" t="s">
        <v>7</v>
      </c>
      <c r="R13" s="13"/>
      <c r="S13" s="13" t="s">
        <v>7</v>
      </c>
      <c r="T13" s="13" t="s">
        <v>7</v>
      </c>
      <c r="U13" s="13" t="s">
        <v>7</v>
      </c>
      <c r="V13" s="13" t="s">
        <v>7</v>
      </c>
    </row>
    <row r="14" spans="1:22">
      <c r="A14" s="9" t="s">
        <v>593</v>
      </c>
      <c r="B14" s="13" t="s">
        <v>7</v>
      </c>
      <c r="C14" s="13" t="s">
        <v>62</v>
      </c>
      <c r="D14" s="13"/>
      <c r="E14" s="13" t="s">
        <v>7</v>
      </c>
      <c r="F14" s="13" t="s">
        <v>7</v>
      </c>
      <c r="G14" s="13" t="s">
        <v>7</v>
      </c>
      <c r="H14" s="13" t="s">
        <v>7</v>
      </c>
      <c r="I14" s="13" t="s">
        <v>7</v>
      </c>
      <c r="J14" s="13" t="s">
        <v>62</v>
      </c>
      <c r="K14" s="13"/>
      <c r="L14" s="13" t="s">
        <v>7</v>
      </c>
      <c r="M14" s="13" t="s">
        <v>7</v>
      </c>
      <c r="N14" s="13" t="s">
        <v>62</v>
      </c>
      <c r="O14" s="13" t="s">
        <v>7</v>
      </c>
      <c r="P14" s="13" t="s">
        <v>7</v>
      </c>
      <c r="Q14" s="13" t="s">
        <v>7</v>
      </c>
      <c r="R14" s="13"/>
      <c r="S14" s="13" t="s">
        <v>7</v>
      </c>
      <c r="T14" s="13" t="s">
        <v>7</v>
      </c>
      <c r="U14" s="13" t="s">
        <v>62</v>
      </c>
      <c r="V14" s="13" t="s">
        <v>7</v>
      </c>
    </row>
    <row r="15" spans="1:22">
      <c r="A15" s="9" t="s">
        <v>597</v>
      </c>
      <c r="B15" s="13" t="s">
        <v>7</v>
      </c>
      <c r="C15" s="13" t="s">
        <v>7</v>
      </c>
      <c r="D15" s="13"/>
      <c r="E15" s="13" t="s">
        <v>7</v>
      </c>
      <c r="F15" s="13" t="s">
        <v>7</v>
      </c>
      <c r="G15" s="13" t="s">
        <v>7</v>
      </c>
      <c r="H15" s="13" t="s">
        <v>7</v>
      </c>
      <c r="I15" s="13" t="s">
        <v>62</v>
      </c>
      <c r="J15" s="13" t="s">
        <v>62</v>
      </c>
      <c r="K15" s="13"/>
      <c r="L15" s="13" t="s">
        <v>7</v>
      </c>
      <c r="M15" s="13" t="s">
        <v>62</v>
      </c>
      <c r="N15" s="13" t="s">
        <v>62</v>
      </c>
      <c r="O15" s="13" t="s">
        <v>7</v>
      </c>
      <c r="P15" s="13" t="s">
        <v>7</v>
      </c>
      <c r="Q15" s="13" t="s">
        <v>7</v>
      </c>
      <c r="R15" s="13"/>
      <c r="S15" s="13" t="s">
        <v>7</v>
      </c>
      <c r="T15" s="13" t="s">
        <v>7</v>
      </c>
      <c r="U15" s="13" t="s">
        <v>62</v>
      </c>
      <c r="V15" s="13" t="s">
        <v>7</v>
      </c>
    </row>
    <row r="16" spans="1:22">
      <c r="A16" s="9" t="s">
        <v>600</v>
      </c>
      <c r="B16" s="13" t="s">
        <v>7</v>
      </c>
      <c r="C16" s="13" t="s">
        <v>7</v>
      </c>
      <c r="D16" s="13"/>
      <c r="E16" s="13" t="s">
        <v>7</v>
      </c>
      <c r="F16" s="13" t="s">
        <v>7</v>
      </c>
      <c r="G16" s="13" t="s">
        <v>7</v>
      </c>
      <c r="H16" s="13" t="s">
        <v>7</v>
      </c>
      <c r="I16" s="13" t="s">
        <v>7</v>
      </c>
      <c r="J16" s="13" t="s">
        <v>7</v>
      </c>
      <c r="K16" s="13"/>
      <c r="L16" s="13" t="s">
        <v>62</v>
      </c>
      <c r="M16" s="13" t="s">
        <v>7</v>
      </c>
      <c r="N16" s="13" t="s">
        <v>7</v>
      </c>
      <c r="O16" s="13" t="s">
        <v>7</v>
      </c>
      <c r="P16" s="13" t="s">
        <v>7</v>
      </c>
      <c r="Q16" s="13" t="s">
        <v>7</v>
      </c>
      <c r="R16" s="13"/>
      <c r="S16" s="13" t="s">
        <v>7</v>
      </c>
      <c r="T16" s="13" t="s">
        <v>7</v>
      </c>
      <c r="U16" s="13" t="s">
        <v>7</v>
      </c>
      <c r="V16" s="13" t="s">
        <v>7</v>
      </c>
    </row>
    <row r="17" spans="1:22">
      <c r="A17" s="9" t="s">
        <v>603</v>
      </c>
      <c r="B17" s="13" t="s">
        <v>7</v>
      </c>
      <c r="C17" s="13" t="s">
        <v>7</v>
      </c>
      <c r="D17" s="13"/>
      <c r="E17" s="13" t="s">
        <v>7</v>
      </c>
      <c r="F17" s="13" t="s">
        <v>7</v>
      </c>
      <c r="G17" s="13" t="s">
        <v>7</v>
      </c>
      <c r="H17" s="13" t="s">
        <v>7</v>
      </c>
      <c r="I17" s="13" t="s">
        <v>7</v>
      </c>
      <c r="J17" s="13" t="s">
        <v>7</v>
      </c>
      <c r="K17" s="13"/>
      <c r="L17" s="13" t="s">
        <v>62</v>
      </c>
      <c r="M17" s="13" t="s">
        <v>7</v>
      </c>
      <c r="N17" s="13" t="s">
        <v>7</v>
      </c>
      <c r="O17" s="13" t="s">
        <v>7</v>
      </c>
      <c r="P17" s="13" t="s">
        <v>7</v>
      </c>
      <c r="Q17" s="13" t="s">
        <v>7</v>
      </c>
      <c r="R17" s="13"/>
      <c r="S17" s="13" t="s">
        <v>7</v>
      </c>
      <c r="T17" s="13" t="s">
        <v>7</v>
      </c>
      <c r="U17" s="13" t="s">
        <v>7</v>
      </c>
      <c r="V17" s="13" t="s">
        <v>7</v>
      </c>
    </row>
    <row r="18" spans="1:22" ht="63.75">
      <c r="A18" s="9" t="s">
        <v>606</v>
      </c>
      <c r="B18" s="13" t="s">
        <v>608</v>
      </c>
      <c r="C18" s="13" t="s">
        <v>62</v>
      </c>
      <c r="D18" s="13"/>
      <c r="E18" s="13"/>
      <c r="F18" s="13"/>
      <c r="G18" s="13"/>
      <c r="H18" s="13" t="s">
        <v>610</v>
      </c>
      <c r="I18" s="13" t="s">
        <v>612</v>
      </c>
      <c r="J18" s="13" t="s">
        <v>613</v>
      </c>
      <c r="K18" s="13"/>
      <c r="L18" s="13"/>
      <c r="M18" s="13" t="s">
        <v>614</v>
      </c>
      <c r="N18" s="13"/>
      <c r="O18" s="13" t="s">
        <v>615</v>
      </c>
      <c r="P18" s="13" t="s">
        <v>616</v>
      </c>
      <c r="Q18" s="13" t="s">
        <v>617</v>
      </c>
      <c r="R18" s="13"/>
      <c r="S18" s="13" t="s">
        <v>618</v>
      </c>
      <c r="T18" s="13"/>
      <c r="U18" s="13"/>
      <c r="V18" s="13" t="s">
        <v>620</v>
      </c>
    </row>
    <row r="19" spans="1:22">
      <c r="A19" s="9" t="s">
        <v>621</v>
      </c>
      <c r="B19" s="13" t="s">
        <v>62</v>
      </c>
      <c r="C19" s="13" t="s">
        <v>62</v>
      </c>
      <c r="D19" s="13"/>
      <c r="E19" s="13" t="s">
        <v>7</v>
      </c>
      <c r="F19" s="13" t="s">
        <v>7</v>
      </c>
      <c r="G19" s="13" t="s">
        <v>7</v>
      </c>
      <c r="H19" s="13" t="s">
        <v>7</v>
      </c>
      <c r="I19" s="13" t="s">
        <v>7</v>
      </c>
      <c r="J19" s="13" t="s">
        <v>7</v>
      </c>
      <c r="K19" s="13"/>
      <c r="L19" s="13" t="s">
        <v>7</v>
      </c>
      <c r="M19" s="13" t="s">
        <v>7</v>
      </c>
      <c r="N19" s="13" t="s">
        <v>62</v>
      </c>
      <c r="O19" s="13" t="s">
        <v>7</v>
      </c>
      <c r="P19" s="13" t="s">
        <v>62</v>
      </c>
      <c r="Q19" s="13" t="s">
        <v>62</v>
      </c>
      <c r="R19" s="13"/>
      <c r="S19" s="13" t="s">
        <v>62</v>
      </c>
      <c r="T19" s="13" t="s">
        <v>7</v>
      </c>
      <c r="U19" s="13" t="s">
        <v>62</v>
      </c>
      <c r="V19" s="13" t="s">
        <v>7</v>
      </c>
    </row>
    <row r="20" spans="1:22">
      <c r="A20" s="9" t="s">
        <v>624</v>
      </c>
      <c r="B20" s="13" t="s">
        <v>62</v>
      </c>
      <c r="C20" s="13" t="s">
        <v>62</v>
      </c>
      <c r="D20" s="13"/>
      <c r="E20" s="13" t="s">
        <v>62</v>
      </c>
      <c r="F20" s="13" t="s">
        <v>7</v>
      </c>
      <c r="G20" s="13" t="s">
        <v>62</v>
      </c>
      <c r="H20" s="13" t="s">
        <v>62</v>
      </c>
      <c r="I20" s="13" t="s">
        <v>7</v>
      </c>
      <c r="J20" s="13" t="s">
        <v>62</v>
      </c>
      <c r="K20" s="13"/>
      <c r="L20" s="13" t="s">
        <v>62</v>
      </c>
      <c r="M20" s="13" t="s">
        <v>62</v>
      </c>
      <c r="N20" s="13" t="s">
        <v>62</v>
      </c>
      <c r="O20" s="13" t="s">
        <v>7</v>
      </c>
      <c r="P20" s="13" t="s">
        <v>7</v>
      </c>
      <c r="Q20" s="13" t="s">
        <v>7</v>
      </c>
      <c r="R20" s="13"/>
      <c r="S20" s="13" t="s">
        <v>7</v>
      </c>
      <c r="T20" s="13" t="s">
        <v>62</v>
      </c>
      <c r="U20" s="13" t="s">
        <v>7</v>
      </c>
      <c r="V20" s="13" t="s">
        <v>62</v>
      </c>
    </row>
    <row r="21" spans="1:22">
      <c r="A21" s="9" t="s">
        <v>626</v>
      </c>
      <c r="B21" s="13" t="s">
        <v>7</v>
      </c>
      <c r="C21" s="13" t="s">
        <v>62</v>
      </c>
      <c r="D21" s="13"/>
      <c r="E21" s="13" t="s">
        <v>62</v>
      </c>
      <c r="F21" s="13" t="s">
        <v>7</v>
      </c>
      <c r="G21" s="13" t="s">
        <v>62</v>
      </c>
      <c r="H21" s="13" t="s">
        <v>62</v>
      </c>
      <c r="I21" s="13" t="s">
        <v>62</v>
      </c>
      <c r="J21" s="13" t="s">
        <v>62</v>
      </c>
      <c r="K21" s="13"/>
      <c r="L21" s="13" t="s">
        <v>62</v>
      </c>
      <c r="M21" s="13" t="s">
        <v>62</v>
      </c>
      <c r="N21" s="13" t="s">
        <v>62</v>
      </c>
      <c r="O21" s="13" t="s">
        <v>62</v>
      </c>
      <c r="P21" s="13" t="s">
        <v>62</v>
      </c>
      <c r="Q21" s="13" t="s">
        <v>62</v>
      </c>
      <c r="R21" s="13"/>
      <c r="S21" s="13" t="s">
        <v>62</v>
      </c>
      <c r="T21" s="13" t="s">
        <v>62</v>
      </c>
      <c r="U21" s="13" t="s">
        <v>62</v>
      </c>
      <c r="V21" s="13" t="s">
        <v>62</v>
      </c>
    </row>
    <row r="22" spans="1:22" ht="38.25">
      <c r="A22" s="9" t="s">
        <v>629</v>
      </c>
      <c r="B22" s="28"/>
      <c r="C22" s="28" t="s">
        <v>630</v>
      </c>
      <c r="D22" s="28"/>
      <c r="E22" s="28"/>
      <c r="F22" s="28" t="s">
        <v>631</v>
      </c>
      <c r="G22" s="28"/>
      <c r="H22" s="28"/>
      <c r="I22" s="28" t="s">
        <v>633</v>
      </c>
      <c r="J22" s="28"/>
      <c r="K22" s="28"/>
      <c r="L22" s="28"/>
      <c r="M22" s="28"/>
      <c r="N22" s="28" t="s">
        <v>634</v>
      </c>
      <c r="O22" s="28" t="s">
        <v>635</v>
      </c>
      <c r="P22" s="28"/>
      <c r="Q22" s="28"/>
      <c r="R22" s="28"/>
      <c r="S22" s="28"/>
      <c r="T22" s="28"/>
      <c r="U22" s="28"/>
      <c r="V22" s="28"/>
    </row>
    <row r="23" spans="1:22" ht="25.5">
      <c r="A23" s="9" t="s">
        <v>636</v>
      </c>
      <c r="B23" s="13" t="s">
        <v>7</v>
      </c>
      <c r="C23" s="13" t="s">
        <v>7</v>
      </c>
      <c r="D23" s="13"/>
      <c r="E23" s="13" t="s">
        <v>7</v>
      </c>
      <c r="F23" s="13" t="s">
        <v>7</v>
      </c>
      <c r="G23" s="13" t="s">
        <v>7</v>
      </c>
      <c r="H23" s="13" t="s">
        <v>7</v>
      </c>
      <c r="I23" s="13" t="s">
        <v>7</v>
      </c>
      <c r="J23" s="13" t="s">
        <v>7</v>
      </c>
      <c r="K23" s="13"/>
      <c r="L23" s="13" t="s">
        <v>7</v>
      </c>
      <c r="M23" s="13" t="s">
        <v>7</v>
      </c>
      <c r="N23" s="13" t="s">
        <v>7</v>
      </c>
      <c r="O23" s="13" t="s">
        <v>7</v>
      </c>
      <c r="P23" s="13" t="s">
        <v>7</v>
      </c>
      <c r="Q23" s="13" t="s">
        <v>7</v>
      </c>
      <c r="R23" s="13"/>
      <c r="S23" s="13" t="s">
        <v>7</v>
      </c>
      <c r="T23" s="13" t="s">
        <v>62</v>
      </c>
      <c r="U23" s="13" t="s">
        <v>7</v>
      </c>
      <c r="V23" s="13" t="s">
        <v>7</v>
      </c>
    </row>
    <row r="24" spans="1:22">
      <c r="A24" s="9" t="s">
        <v>640</v>
      </c>
      <c r="B24" s="13" t="s">
        <v>62</v>
      </c>
      <c r="C24" s="13" t="s">
        <v>7</v>
      </c>
      <c r="D24" s="13"/>
      <c r="E24" s="13" t="s">
        <v>62</v>
      </c>
      <c r="F24" s="13" t="s">
        <v>62</v>
      </c>
      <c r="G24" s="13" t="s">
        <v>62</v>
      </c>
      <c r="H24" s="13" t="s">
        <v>62</v>
      </c>
      <c r="I24" s="13" t="s">
        <v>62</v>
      </c>
      <c r="J24" s="13" t="s">
        <v>62</v>
      </c>
      <c r="K24" s="13"/>
      <c r="L24" s="13" t="s">
        <v>62</v>
      </c>
      <c r="M24" s="13" t="s">
        <v>62</v>
      </c>
      <c r="N24" s="13" t="s">
        <v>62</v>
      </c>
      <c r="O24" s="13" t="s">
        <v>7</v>
      </c>
      <c r="P24" s="13" t="s">
        <v>62</v>
      </c>
      <c r="Q24" s="13" t="s">
        <v>62</v>
      </c>
      <c r="R24" s="13"/>
      <c r="S24" s="13" t="s">
        <v>62</v>
      </c>
      <c r="T24" s="13" t="s">
        <v>62</v>
      </c>
      <c r="U24" s="13" t="s">
        <v>7</v>
      </c>
      <c r="V24" s="13" t="s">
        <v>62</v>
      </c>
    </row>
    <row r="25" spans="1:22" ht="25.5">
      <c r="A25" s="9" t="s">
        <v>646</v>
      </c>
      <c r="B25" s="13" t="s">
        <v>62</v>
      </c>
      <c r="C25" s="13" t="s">
        <v>62</v>
      </c>
      <c r="D25" s="13"/>
      <c r="E25" s="13" t="s">
        <v>62</v>
      </c>
      <c r="F25" s="13" t="s">
        <v>62</v>
      </c>
      <c r="G25" s="13" t="s">
        <v>62</v>
      </c>
      <c r="H25" s="13" t="s">
        <v>62</v>
      </c>
      <c r="I25" s="13" t="s">
        <v>62</v>
      </c>
      <c r="J25" s="13" t="s">
        <v>62</v>
      </c>
      <c r="K25" s="13"/>
      <c r="L25" s="13" t="s">
        <v>62</v>
      </c>
      <c r="M25" s="13" t="s">
        <v>62</v>
      </c>
      <c r="N25" s="13" t="s">
        <v>62</v>
      </c>
      <c r="O25" s="13" t="s">
        <v>62</v>
      </c>
      <c r="P25" s="13" t="s">
        <v>62</v>
      </c>
      <c r="Q25" s="13" t="s">
        <v>62</v>
      </c>
      <c r="R25" s="13"/>
      <c r="S25" s="13" t="s">
        <v>62</v>
      </c>
      <c r="T25" s="13" t="s">
        <v>7</v>
      </c>
      <c r="U25" s="13" t="s">
        <v>62</v>
      </c>
      <c r="V25" s="13" t="s">
        <v>62</v>
      </c>
    </row>
    <row r="26" spans="1:22">
      <c r="A26" s="9" t="s">
        <v>649</v>
      </c>
      <c r="B26" s="12"/>
      <c r="C26" s="12" t="s">
        <v>72</v>
      </c>
      <c r="D26" s="12"/>
      <c r="E26" s="12"/>
      <c r="F26" s="12"/>
      <c r="G26" s="12"/>
      <c r="H26" s="12"/>
      <c r="I26" s="12"/>
      <c r="J26" s="12"/>
      <c r="K26" s="12"/>
      <c r="L26" s="12"/>
      <c r="M26" s="12"/>
      <c r="N26" s="12"/>
      <c r="O26" s="12"/>
      <c r="P26" s="12"/>
      <c r="Q26" s="12"/>
      <c r="R26" s="12"/>
      <c r="S26" s="12"/>
      <c r="T26" s="12"/>
      <c r="U26" s="12"/>
      <c r="V26" s="12"/>
    </row>
    <row r="27" spans="1:22">
      <c r="A27" s="9" t="s">
        <v>651</v>
      </c>
      <c r="B27" s="13" t="s">
        <v>62</v>
      </c>
      <c r="C27" s="13" t="s">
        <v>62</v>
      </c>
      <c r="D27" s="13"/>
      <c r="E27" s="13" t="s">
        <v>62</v>
      </c>
      <c r="F27" s="13" t="s">
        <v>7</v>
      </c>
      <c r="G27" s="13" t="s">
        <v>62</v>
      </c>
      <c r="H27" s="13" t="s">
        <v>62</v>
      </c>
      <c r="I27" s="13" t="s">
        <v>62</v>
      </c>
      <c r="J27" s="13" t="s">
        <v>62</v>
      </c>
      <c r="K27" s="13"/>
      <c r="L27" s="13" t="s">
        <v>62</v>
      </c>
      <c r="M27" s="13" t="s">
        <v>62</v>
      </c>
      <c r="N27" s="13" t="s">
        <v>62</v>
      </c>
      <c r="O27" s="13" t="s">
        <v>62</v>
      </c>
      <c r="P27" s="13" t="s">
        <v>62</v>
      </c>
      <c r="Q27" s="13" t="s">
        <v>62</v>
      </c>
      <c r="R27" s="13"/>
      <c r="S27" s="13" t="s">
        <v>62</v>
      </c>
      <c r="T27" s="13" t="s">
        <v>62</v>
      </c>
      <c r="U27" s="13" t="s">
        <v>7</v>
      </c>
      <c r="V27" s="13" t="s">
        <v>62</v>
      </c>
    </row>
    <row r="28" spans="1:22">
      <c r="A28" s="9" t="s">
        <v>653</v>
      </c>
      <c r="B28" s="13" t="s">
        <v>62</v>
      </c>
      <c r="C28" s="13" t="s">
        <v>62</v>
      </c>
      <c r="D28" s="13"/>
      <c r="E28" s="13" t="s">
        <v>62</v>
      </c>
      <c r="F28" s="13" t="s">
        <v>7</v>
      </c>
      <c r="G28" s="13" t="s">
        <v>7</v>
      </c>
      <c r="H28" s="13" t="s">
        <v>62</v>
      </c>
      <c r="I28" s="13" t="s">
        <v>62</v>
      </c>
      <c r="J28" s="13" t="s">
        <v>7</v>
      </c>
      <c r="K28" s="13"/>
      <c r="L28" s="13" t="s">
        <v>7</v>
      </c>
      <c r="M28" s="13" t="s">
        <v>62</v>
      </c>
      <c r="N28" s="13" t="s">
        <v>7</v>
      </c>
      <c r="O28" s="13" t="s">
        <v>62</v>
      </c>
      <c r="P28" s="13" t="s">
        <v>7</v>
      </c>
      <c r="Q28" s="13" t="s">
        <v>7</v>
      </c>
      <c r="R28" s="13"/>
      <c r="S28" s="13" t="s">
        <v>7</v>
      </c>
      <c r="T28" s="13" t="s">
        <v>62</v>
      </c>
      <c r="U28" s="13" t="s">
        <v>62</v>
      </c>
      <c r="V28" s="13" t="s">
        <v>62</v>
      </c>
    </row>
    <row r="29" spans="1:22">
      <c r="A29" s="9" t="s">
        <v>655</v>
      </c>
      <c r="B29" s="13" t="s">
        <v>62</v>
      </c>
      <c r="C29" s="13" t="s">
        <v>7</v>
      </c>
      <c r="D29" s="13"/>
      <c r="E29" s="13" t="s">
        <v>7</v>
      </c>
      <c r="F29" s="13" t="s">
        <v>62</v>
      </c>
      <c r="G29" s="13" t="s">
        <v>62</v>
      </c>
      <c r="H29" s="13" t="s">
        <v>62</v>
      </c>
      <c r="I29" s="13" t="s">
        <v>7</v>
      </c>
      <c r="J29" s="13" t="s">
        <v>62</v>
      </c>
      <c r="K29" s="13"/>
      <c r="L29" s="13" t="s">
        <v>62</v>
      </c>
      <c r="M29" s="13" t="s">
        <v>7</v>
      </c>
      <c r="N29" s="13" t="s">
        <v>62</v>
      </c>
      <c r="O29" s="13" t="s">
        <v>7</v>
      </c>
      <c r="P29" s="13" t="s">
        <v>62</v>
      </c>
      <c r="Q29" s="13" t="s">
        <v>7</v>
      </c>
      <c r="R29" s="13"/>
      <c r="S29" s="13" t="s">
        <v>62</v>
      </c>
      <c r="T29" s="13" t="s">
        <v>62</v>
      </c>
      <c r="U29" s="13" t="s">
        <v>62</v>
      </c>
      <c r="V29" s="13" t="s">
        <v>7</v>
      </c>
    </row>
    <row r="30" spans="1:22">
      <c r="A30" s="9" t="s">
        <v>656</v>
      </c>
      <c r="B30" s="13" t="s">
        <v>7</v>
      </c>
      <c r="C30" s="13" t="s">
        <v>62</v>
      </c>
      <c r="D30" s="13"/>
      <c r="E30" s="13" t="s">
        <v>62</v>
      </c>
      <c r="F30" s="13" t="s">
        <v>7</v>
      </c>
      <c r="G30" s="13" t="s">
        <v>7</v>
      </c>
      <c r="H30" s="13" t="s">
        <v>7</v>
      </c>
      <c r="I30" s="13" t="s">
        <v>7</v>
      </c>
      <c r="J30" s="13" t="s">
        <v>7</v>
      </c>
      <c r="K30" s="13"/>
      <c r="L30" s="13" t="s">
        <v>62</v>
      </c>
      <c r="M30" s="13" t="s">
        <v>62</v>
      </c>
      <c r="N30" s="13" t="s">
        <v>7</v>
      </c>
      <c r="O30" s="13" t="s">
        <v>62</v>
      </c>
      <c r="P30" s="13" t="s">
        <v>7</v>
      </c>
      <c r="Q30" s="13" t="s">
        <v>7</v>
      </c>
      <c r="R30" s="13"/>
      <c r="S30" s="13" t="s">
        <v>7</v>
      </c>
      <c r="T30" s="13" t="s">
        <v>7</v>
      </c>
      <c r="U30" s="13" t="s">
        <v>7</v>
      </c>
      <c r="V30" s="13" t="s">
        <v>62</v>
      </c>
    </row>
    <row r="31" spans="1:22" ht="38.25">
      <c r="A31" s="4" t="s">
        <v>657</v>
      </c>
      <c r="B31" s="32" t="s">
        <v>658</v>
      </c>
      <c r="C31" s="32" t="s">
        <v>72</v>
      </c>
      <c r="D31" s="32"/>
      <c r="E31" s="32"/>
      <c r="F31" s="32"/>
      <c r="G31" s="32"/>
      <c r="H31" s="32"/>
      <c r="I31" s="32"/>
      <c r="J31" s="32"/>
      <c r="K31" s="32"/>
      <c r="L31" s="32"/>
      <c r="M31" s="32"/>
      <c r="N31" s="32"/>
      <c r="O31" s="32"/>
      <c r="P31" s="32"/>
      <c r="Q31" s="32"/>
      <c r="R31" s="32"/>
      <c r="S31" s="32"/>
      <c r="T31" s="32"/>
      <c r="U31" s="32"/>
      <c r="V31" s="32"/>
    </row>
    <row r="32" spans="1:22" ht="38.25">
      <c r="A32" s="42" t="s">
        <v>660</v>
      </c>
      <c r="B32" s="43">
        <v>15000</v>
      </c>
      <c r="C32" s="43">
        <v>10000</v>
      </c>
      <c r="D32" s="43"/>
      <c r="E32" s="43">
        <v>25</v>
      </c>
      <c r="F32" s="43">
        <v>24000</v>
      </c>
      <c r="G32" s="43">
        <v>26000</v>
      </c>
      <c r="H32" s="43">
        <v>30000</v>
      </c>
      <c r="I32" s="43" t="s">
        <v>666</v>
      </c>
      <c r="J32" s="43">
        <v>16000</v>
      </c>
      <c r="K32" s="43"/>
      <c r="L32" s="43">
        <v>45000</v>
      </c>
      <c r="M32" s="43">
        <v>20028</v>
      </c>
      <c r="N32" s="43">
        <v>10080</v>
      </c>
      <c r="O32" s="43">
        <v>16400</v>
      </c>
      <c r="P32" s="43">
        <v>56500</v>
      </c>
      <c r="Q32" s="43" t="s">
        <v>667</v>
      </c>
      <c r="R32" s="43"/>
      <c r="S32" s="43">
        <v>19000</v>
      </c>
      <c r="T32" s="43" t="s">
        <v>668</v>
      </c>
      <c r="U32" s="43">
        <v>140000</v>
      </c>
      <c r="V32" s="43">
        <v>32300</v>
      </c>
    </row>
    <row r="33" spans="1:22">
      <c r="A33" s="17" t="s">
        <v>670</v>
      </c>
      <c r="B33" s="44">
        <v>4</v>
      </c>
      <c r="C33" s="44">
        <v>19</v>
      </c>
      <c r="D33" s="44"/>
      <c r="E33" s="44">
        <v>8</v>
      </c>
      <c r="F33" s="44">
        <v>14</v>
      </c>
      <c r="G33" s="44">
        <v>6</v>
      </c>
      <c r="H33" s="44">
        <v>9</v>
      </c>
      <c r="I33" s="44">
        <v>8</v>
      </c>
      <c r="J33" s="44"/>
      <c r="K33" s="44"/>
      <c r="L33" s="44">
        <v>11</v>
      </c>
      <c r="M33" s="44">
        <v>8</v>
      </c>
      <c r="N33" s="44">
        <v>10</v>
      </c>
      <c r="O33" s="44">
        <v>8</v>
      </c>
      <c r="P33" s="44">
        <v>9</v>
      </c>
      <c r="Q33" s="44">
        <v>13</v>
      </c>
      <c r="R33" s="44"/>
      <c r="S33" s="44">
        <v>9</v>
      </c>
      <c r="T33" s="44">
        <v>9</v>
      </c>
      <c r="U33" s="44">
        <v>5</v>
      </c>
      <c r="V33" s="44">
        <v>10</v>
      </c>
    </row>
    <row r="34" spans="1:22">
      <c r="A34" s="20" t="s">
        <v>671</v>
      </c>
      <c r="B34" s="22">
        <v>2</v>
      </c>
      <c r="C34" s="22">
        <v>2</v>
      </c>
      <c r="D34" s="22"/>
      <c r="E34" s="22">
        <v>2</v>
      </c>
      <c r="F34" s="22">
        <v>2</v>
      </c>
      <c r="G34" s="22">
        <v>1</v>
      </c>
      <c r="H34" s="22">
        <v>2</v>
      </c>
      <c r="I34" s="22">
        <v>0</v>
      </c>
      <c r="J34" s="22">
        <v>2</v>
      </c>
      <c r="K34" s="22"/>
      <c r="L34" s="22">
        <v>0</v>
      </c>
      <c r="M34" s="22">
        <v>2</v>
      </c>
      <c r="N34" s="22">
        <v>1</v>
      </c>
      <c r="O34" s="22">
        <v>0</v>
      </c>
      <c r="P34" s="22">
        <v>0</v>
      </c>
      <c r="Q34" s="22">
        <v>1</v>
      </c>
      <c r="R34" s="22"/>
      <c r="S34" s="22">
        <v>5</v>
      </c>
      <c r="T34" s="22">
        <v>1</v>
      </c>
      <c r="U34" s="22">
        <v>0</v>
      </c>
      <c r="V34" s="22">
        <v>1</v>
      </c>
    </row>
    <row r="35" spans="1:22">
      <c r="A35" s="20" t="s">
        <v>673</v>
      </c>
      <c r="B35" s="45">
        <v>6</v>
      </c>
      <c r="C35" s="45" t="s">
        <v>72</v>
      </c>
      <c r="D35" s="45"/>
      <c r="E35" s="45">
        <v>9</v>
      </c>
      <c r="F35" s="45">
        <v>15</v>
      </c>
      <c r="G35" s="45">
        <v>30</v>
      </c>
      <c r="H35" s="45">
        <v>64</v>
      </c>
      <c r="I35" s="45">
        <v>768</v>
      </c>
      <c r="J35" s="45"/>
      <c r="K35" s="45"/>
      <c r="L35" s="45">
        <v>136</v>
      </c>
      <c r="M35" s="45">
        <v>22</v>
      </c>
      <c r="N35" s="45">
        <v>1</v>
      </c>
      <c r="O35" s="45">
        <v>2</v>
      </c>
      <c r="P35" s="45">
        <v>40</v>
      </c>
      <c r="Q35" s="45">
        <v>81</v>
      </c>
      <c r="R35" s="45"/>
      <c r="S35" s="45">
        <v>75</v>
      </c>
      <c r="T35" s="45">
        <v>32</v>
      </c>
      <c r="U35" s="45"/>
      <c r="V35" s="45">
        <v>7</v>
      </c>
    </row>
    <row r="36" spans="1:22">
      <c r="A36" s="20" t="s">
        <v>674</v>
      </c>
      <c r="B36" s="45">
        <v>1</v>
      </c>
      <c r="C36" s="45" t="s">
        <v>72</v>
      </c>
      <c r="D36" s="45"/>
      <c r="E36" s="45"/>
      <c r="F36" s="45">
        <v>240</v>
      </c>
      <c r="G36" s="45">
        <v>270</v>
      </c>
      <c r="H36" s="45">
        <v>0</v>
      </c>
      <c r="I36" s="45">
        <v>0</v>
      </c>
      <c r="J36" s="45"/>
      <c r="K36" s="45"/>
      <c r="L36" s="45">
        <v>2</v>
      </c>
      <c r="M36" s="45">
        <v>0</v>
      </c>
      <c r="N36" s="45"/>
      <c r="O36" s="45">
        <v>1</v>
      </c>
      <c r="P36" s="45">
        <v>76</v>
      </c>
      <c r="Q36" s="45">
        <v>4</v>
      </c>
      <c r="R36" s="45"/>
      <c r="S36" s="45">
        <v>60</v>
      </c>
      <c r="T36" s="45">
        <v>316</v>
      </c>
      <c r="U36" s="45"/>
      <c r="V36" s="45">
        <v>1</v>
      </c>
    </row>
    <row r="37" spans="1:22">
      <c r="A37" s="20" t="s">
        <v>676</v>
      </c>
      <c r="B37" s="22">
        <v>7</v>
      </c>
      <c r="C37" s="22">
        <v>61</v>
      </c>
      <c r="D37" s="22"/>
      <c r="E37" s="22"/>
      <c r="F37" s="22">
        <v>20</v>
      </c>
      <c r="G37" s="22">
        <v>20</v>
      </c>
      <c r="H37" s="22">
        <v>46</v>
      </c>
      <c r="I37" s="22">
        <v>63</v>
      </c>
      <c r="J37" s="22">
        <v>6</v>
      </c>
      <c r="K37" s="22"/>
      <c r="L37" s="22"/>
      <c r="M37" s="22">
        <v>21</v>
      </c>
      <c r="N37" s="22">
        <v>15</v>
      </c>
      <c r="O37" s="22">
        <v>15</v>
      </c>
      <c r="P37" s="22">
        <v>60</v>
      </c>
      <c r="Q37" s="22">
        <v>30</v>
      </c>
      <c r="R37" s="22"/>
      <c r="S37" s="22">
        <v>26</v>
      </c>
      <c r="T37" s="22">
        <v>18</v>
      </c>
      <c r="U37" s="22">
        <v>14</v>
      </c>
      <c r="V37" s="22">
        <v>48</v>
      </c>
    </row>
    <row r="38" spans="1:22">
      <c r="A38" s="20" t="s">
        <v>678</v>
      </c>
      <c r="B38" s="22">
        <v>32</v>
      </c>
      <c r="C38" s="22">
        <v>65</v>
      </c>
      <c r="D38" s="22"/>
      <c r="E38" s="22"/>
      <c r="F38" s="22">
        <v>90</v>
      </c>
      <c r="G38" s="22">
        <v>80</v>
      </c>
      <c r="H38" s="22">
        <v>49</v>
      </c>
      <c r="I38" s="22">
        <v>75</v>
      </c>
      <c r="J38" s="22">
        <v>12</v>
      </c>
      <c r="K38" s="22"/>
      <c r="L38" s="22"/>
      <c r="M38" s="22">
        <v>81</v>
      </c>
      <c r="N38" s="22">
        <v>40</v>
      </c>
      <c r="O38" s="22">
        <v>28</v>
      </c>
      <c r="P38" s="22">
        <v>192</v>
      </c>
      <c r="Q38" s="22">
        <v>70</v>
      </c>
      <c r="R38" s="22"/>
      <c r="S38" s="22">
        <v>67</v>
      </c>
      <c r="T38" s="22">
        <v>71</v>
      </c>
      <c r="U38" s="22">
        <v>28</v>
      </c>
      <c r="V38" s="22">
        <v>84</v>
      </c>
    </row>
    <row r="39" spans="1:22">
      <c r="A39" s="23" t="s">
        <v>679</v>
      </c>
      <c r="B39" s="25">
        <v>16</v>
      </c>
      <c r="C39" s="25">
        <v>33</v>
      </c>
      <c r="D39" s="25"/>
      <c r="E39" s="25">
        <v>118</v>
      </c>
      <c r="F39" s="25">
        <v>30</v>
      </c>
      <c r="G39" s="25"/>
      <c r="H39" s="25">
        <v>29</v>
      </c>
      <c r="I39" s="25">
        <v>17</v>
      </c>
      <c r="J39" s="25">
        <v>14</v>
      </c>
      <c r="K39" s="25"/>
      <c r="L39" s="25"/>
      <c r="M39" s="25">
        <v>35</v>
      </c>
      <c r="N39" s="25"/>
      <c r="O39" s="25">
        <v>7</v>
      </c>
      <c r="P39" s="25">
        <v>145</v>
      </c>
      <c r="Q39" s="25">
        <v>7</v>
      </c>
      <c r="R39" s="25"/>
      <c r="S39" s="25">
        <v>17</v>
      </c>
      <c r="T39" s="25">
        <v>39</v>
      </c>
      <c r="U39" s="25"/>
      <c r="V39" s="25">
        <v>29</v>
      </c>
    </row>
    <row r="40" spans="1:22">
      <c r="A40" s="1" t="s">
        <v>681</v>
      </c>
      <c r="B40" s="7" t="s">
        <v>106</v>
      </c>
      <c r="C40" s="7" t="s">
        <v>7</v>
      </c>
      <c r="D40" s="7"/>
      <c r="E40" s="7" t="s">
        <v>72</v>
      </c>
      <c r="F40" s="7" t="s">
        <v>62</v>
      </c>
      <c r="G40" s="7" t="s">
        <v>7</v>
      </c>
      <c r="H40" s="7" t="s">
        <v>62</v>
      </c>
      <c r="I40" s="7" t="s">
        <v>62</v>
      </c>
      <c r="J40" s="7" t="s">
        <v>7</v>
      </c>
      <c r="K40" s="7"/>
      <c r="L40" s="7" t="s">
        <v>7</v>
      </c>
      <c r="M40" s="7" t="s">
        <v>62</v>
      </c>
      <c r="N40" s="7" t="s">
        <v>62</v>
      </c>
      <c r="O40" s="7" t="s">
        <v>62</v>
      </c>
      <c r="P40" s="7" t="s">
        <v>62</v>
      </c>
      <c r="Q40" s="7" t="s">
        <v>7</v>
      </c>
      <c r="R40" s="7"/>
      <c r="S40" s="7" t="s">
        <v>62</v>
      </c>
      <c r="T40" s="7" t="s">
        <v>7</v>
      </c>
      <c r="U40" s="7" t="s">
        <v>7</v>
      </c>
      <c r="V40" s="7" t="s">
        <v>7</v>
      </c>
    </row>
    <row r="41" spans="1:22">
      <c r="A41" s="9" t="s">
        <v>683</v>
      </c>
      <c r="B41" s="13" t="s">
        <v>62</v>
      </c>
      <c r="C41" s="13" t="s">
        <v>7</v>
      </c>
      <c r="D41" s="13"/>
      <c r="E41" s="13" t="s">
        <v>72</v>
      </c>
      <c r="F41" s="13" t="s">
        <v>62</v>
      </c>
      <c r="G41" s="13" t="s">
        <v>7</v>
      </c>
      <c r="H41" s="13" t="s">
        <v>7</v>
      </c>
      <c r="I41" s="13" t="s">
        <v>62</v>
      </c>
      <c r="J41" s="13" t="s">
        <v>7</v>
      </c>
      <c r="K41" s="13"/>
      <c r="L41" s="13" t="s">
        <v>7</v>
      </c>
      <c r="M41" s="13" t="s">
        <v>62</v>
      </c>
      <c r="N41" s="13" t="s">
        <v>62</v>
      </c>
      <c r="O41" s="13" t="s">
        <v>62</v>
      </c>
      <c r="P41" s="13" t="s">
        <v>62</v>
      </c>
      <c r="Q41" s="13" t="s">
        <v>7</v>
      </c>
      <c r="R41" s="13"/>
      <c r="S41" s="13" t="s">
        <v>7</v>
      </c>
      <c r="T41" s="13" t="s">
        <v>7</v>
      </c>
      <c r="U41" s="13" t="s">
        <v>7</v>
      </c>
      <c r="V41" s="13" t="s">
        <v>7</v>
      </c>
    </row>
    <row r="42" spans="1:22">
      <c r="A42" s="9" t="s">
        <v>684</v>
      </c>
      <c r="B42" s="13" t="s">
        <v>62</v>
      </c>
      <c r="C42" s="13" t="s">
        <v>62</v>
      </c>
      <c r="D42" s="13"/>
      <c r="E42" s="13" t="s">
        <v>7</v>
      </c>
      <c r="F42" s="13" t="s">
        <v>62</v>
      </c>
      <c r="G42" s="13" t="s">
        <v>7</v>
      </c>
      <c r="H42" s="13" t="s">
        <v>62</v>
      </c>
      <c r="I42" s="13" t="s">
        <v>62</v>
      </c>
      <c r="J42" s="13" t="s">
        <v>7</v>
      </c>
      <c r="K42" s="13"/>
      <c r="L42" s="13" t="s">
        <v>7</v>
      </c>
      <c r="M42" s="13" t="s">
        <v>62</v>
      </c>
      <c r="N42" s="13" t="s">
        <v>62</v>
      </c>
      <c r="O42" s="13" t="s">
        <v>62</v>
      </c>
      <c r="P42" s="13" t="s">
        <v>62</v>
      </c>
      <c r="Q42" s="13" t="s">
        <v>72</v>
      </c>
      <c r="R42" s="13"/>
      <c r="S42" s="13" t="s">
        <v>7</v>
      </c>
      <c r="T42" s="13" t="s">
        <v>62</v>
      </c>
      <c r="U42" s="13" t="s">
        <v>7</v>
      </c>
      <c r="V42" s="13" t="s">
        <v>7</v>
      </c>
    </row>
    <row r="43" spans="1:22">
      <c r="A43" s="9" t="s">
        <v>686</v>
      </c>
      <c r="B43" s="13" t="s">
        <v>62</v>
      </c>
      <c r="C43" s="13" t="s">
        <v>7</v>
      </c>
      <c r="D43" s="13"/>
      <c r="E43" s="13" t="s">
        <v>62</v>
      </c>
      <c r="F43" s="13" t="s">
        <v>7</v>
      </c>
      <c r="G43" s="13" t="s">
        <v>7</v>
      </c>
      <c r="H43" s="13" t="s">
        <v>7</v>
      </c>
      <c r="I43" s="13" t="s">
        <v>62</v>
      </c>
      <c r="J43" s="13" t="s">
        <v>7</v>
      </c>
      <c r="K43" s="13"/>
      <c r="L43" s="13" t="s">
        <v>7</v>
      </c>
      <c r="M43" s="13" t="s">
        <v>7</v>
      </c>
      <c r="N43" s="13" t="s">
        <v>62</v>
      </c>
      <c r="O43" s="13" t="s">
        <v>7</v>
      </c>
      <c r="P43" s="13" t="s">
        <v>62</v>
      </c>
      <c r="Q43" s="13" t="s">
        <v>62</v>
      </c>
      <c r="R43" s="13"/>
      <c r="S43" s="13" t="s">
        <v>7</v>
      </c>
      <c r="T43" s="13" t="s">
        <v>7</v>
      </c>
      <c r="U43" s="13" t="s">
        <v>7</v>
      </c>
      <c r="V43" s="13" t="s">
        <v>72</v>
      </c>
    </row>
    <row r="44" spans="1:22">
      <c r="A44" s="9" t="s">
        <v>687</v>
      </c>
      <c r="B44" s="13" t="s">
        <v>7</v>
      </c>
      <c r="C44" s="13" t="s">
        <v>7</v>
      </c>
      <c r="D44" s="13"/>
      <c r="E44" s="13" t="s">
        <v>7</v>
      </c>
      <c r="F44" s="13" t="s">
        <v>7</v>
      </c>
      <c r="G44" s="13" t="s">
        <v>7</v>
      </c>
      <c r="H44" s="13" t="s">
        <v>7</v>
      </c>
      <c r="I44" s="13" t="s">
        <v>7</v>
      </c>
      <c r="J44" s="13" t="s">
        <v>7</v>
      </c>
      <c r="K44" s="13"/>
      <c r="L44" s="13" t="s">
        <v>7</v>
      </c>
      <c r="M44" s="13" t="s">
        <v>7</v>
      </c>
      <c r="N44" s="13" t="s">
        <v>7</v>
      </c>
      <c r="O44" s="13" t="s">
        <v>7</v>
      </c>
      <c r="P44" s="13" t="s">
        <v>7</v>
      </c>
      <c r="Q44" s="13" t="s">
        <v>7</v>
      </c>
      <c r="R44" s="13"/>
      <c r="S44" s="13" t="s">
        <v>7</v>
      </c>
      <c r="T44" s="13" t="s">
        <v>7</v>
      </c>
      <c r="U44" s="13" t="s">
        <v>7</v>
      </c>
      <c r="V44" s="13" t="s">
        <v>7</v>
      </c>
    </row>
    <row r="45" spans="1:22">
      <c r="A45" s="9" t="s">
        <v>689</v>
      </c>
      <c r="B45" s="13" t="s">
        <v>7</v>
      </c>
      <c r="C45" s="13" t="s">
        <v>7</v>
      </c>
      <c r="D45" s="13"/>
      <c r="E45" s="13" t="s">
        <v>7</v>
      </c>
      <c r="F45" s="13" t="s">
        <v>7</v>
      </c>
      <c r="G45" s="13" t="s">
        <v>7</v>
      </c>
      <c r="H45" s="13" t="s">
        <v>7</v>
      </c>
      <c r="I45" s="13" t="s">
        <v>7</v>
      </c>
      <c r="J45" s="13" t="s">
        <v>7</v>
      </c>
      <c r="K45" s="13"/>
      <c r="L45" s="13" t="s">
        <v>7</v>
      </c>
      <c r="M45" s="13" t="s">
        <v>7</v>
      </c>
      <c r="N45" s="13" t="s">
        <v>7</v>
      </c>
      <c r="O45" s="13" t="s">
        <v>7</v>
      </c>
      <c r="P45" s="13" t="s">
        <v>7</v>
      </c>
      <c r="Q45" s="13" t="s">
        <v>7</v>
      </c>
      <c r="R45" s="13"/>
      <c r="S45" s="13" t="s">
        <v>7</v>
      </c>
      <c r="T45" s="13" t="s">
        <v>7</v>
      </c>
      <c r="U45" s="13" t="s">
        <v>7</v>
      </c>
      <c r="V45" s="13" t="s">
        <v>7</v>
      </c>
    </row>
    <row r="46" spans="1:22" ht="25.5">
      <c r="A46" s="9" t="s">
        <v>690</v>
      </c>
      <c r="B46" s="13" t="s">
        <v>62</v>
      </c>
      <c r="C46" s="13" t="s">
        <v>62</v>
      </c>
      <c r="D46" s="13"/>
      <c r="E46" s="13" t="s">
        <v>62</v>
      </c>
      <c r="F46" s="13" t="s">
        <v>7</v>
      </c>
      <c r="G46" s="13" t="s">
        <v>62</v>
      </c>
      <c r="H46" s="13" t="s">
        <v>62</v>
      </c>
      <c r="I46" s="13" t="s">
        <v>62</v>
      </c>
      <c r="J46" s="13" t="s">
        <v>7</v>
      </c>
      <c r="K46" s="13"/>
      <c r="L46" s="13" t="s">
        <v>7</v>
      </c>
      <c r="M46" s="13" t="s">
        <v>7</v>
      </c>
      <c r="N46" s="13" t="s">
        <v>62</v>
      </c>
      <c r="O46" s="13" t="s">
        <v>7</v>
      </c>
      <c r="P46" s="13" t="s">
        <v>7</v>
      </c>
      <c r="Q46" s="13" t="s">
        <v>62</v>
      </c>
      <c r="R46" s="13"/>
      <c r="S46" s="13" t="s">
        <v>62</v>
      </c>
      <c r="T46" s="13" t="s">
        <v>62</v>
      </c>
      <c r="U46" s="13" t="s">
        <v>7</v>
      </c>
      <c r="V46" s="13" t="s">
        <v>72</v>
      </c>
    </row>
    <row r="47" spans="1:22">
      <c r="A47" s="9" t="s">
        <v>692</v>
      </c>
      <c r="B47" s="13" t="s">
        <v>62</v>
      </c>
      <c r="C47" s="13" t="s">
        <v>62</v>
      </c>
      <c r="D47" s="13"/>
      <c r="E47" s="13" t="s">
        <v>62</v>
      </c>
      <c r="F47" s="13" t="s">
        <v>7</v>
      </c>
      <c r="G47" s="13" t="s">
        <v>62</v>
      </c>
      <c r="H47" s="13" t="s">
        <v>62</v>
      </c>
      <c r="I47" s="13" t="s">
        <v>62</v>
      </c>
      <c r="J47" s="13" t="s">
        <v>62</v>
      </c>
      <c r="K47" s="13"/>
      <c r="L47" s="13" t="s">
        <v>62</v>
      </c>
      <c r="M47" s="13" t="s">
        <v>7</v>
      </c>
      <c r="N47" s="13" t="s">
        <v>62</v>
      </c>
      <c r="O47" s="13" t="s">
        <v>62</v>
      </c>
      <c r="P47" s="13" t="s">
        <v>62</v>
      </c>
      <c r="Q47" s="13" t="s">
        <v>62</v>
      </c>
      <c r="R47" s="13"/>
      <c r="S47" s="13" t="s">
        <v>62</v>
      </c>
      <c r="T47" s="13" t="s">
        <v>62</v>
      </c>
      <c r="U47" s="13" t="s">
        <v>62</v>
      </c>
      <c r="V47" s="13" t="s">
        <v>62</v>
      </c>
    </row>
    <row r="48" spans="1:22">
      <c r="A48" s="9" t="s">
        <v>693</v>
      </c>
      <c r="B48" s="13" t="s">
        <v>62</v>
      </c>
      <c r="C48" s="13" t="s">
        <v>62</v>
      </c>
      <c r="D48" s="13"/>
      <c r="E48" s="13" t="s">
        <v>7</v>
      </c>
      <c r="F48" s="13" t="s">
        <v>7</v>
      </c>
      <c r="G48" s="13" t="s">
        <v>62</v>
      </c>
      <c r="H48" s="13" t="s">
        <v>62</v>
      </c>
      <c r="I48" s="13" t="s">
        <v>62</v>
      </c>
      <c r="J48" s="13" t="s">
        <v>62</v>
      </c>
      <c r="K48" s="13"/>
      <c r="L48" s="13" t="s">
        <v>62</v>
      </c>
      <c r="M48" s="13" t="s">
        <v>62</v>
      </c>
      <c r="N48" s="13" t="s">
        <v>62</v>
      </c>
      <c r="O48" s="13" t="s">
        <v>7</v>
      </c>
      <c r="P48" s="13" t="s">
        <v>62</v>
      </c>
      <c r="Q48" s="13" t="s">
        <v>7</v>
      </c>
      <c r="R48" s="13"/>
      <c r="S48" s="13" t="s">
        <v>62</v>
      </c>
      <c r="T48" s="13" t="s">
        <v>7</v>
      </c>
      <c r="U48" s="13" t="s">
        <v>7</v>
      </c>
      <c r="V48" s="13" t="s">
        <v>7</v>
      </c>
    </row>
    <row r="49" spans="1:22">
      <c r="A49" s="9" t="s">
        <v>704</v>
      </c>
      <c r="B49" s="13" t="s">
        <v>62</v>
      </c>
      <c r="C49" s="13" t="s">
        <v>62</v>
      </c>
      <c r="D49" s="13"/>
      <c r="E49" s="13" t="s">
        <v>62</v>
      </c>
      <c r="F49" s="13" t="s">
        <v>62</v>
      </c>
      <c r="G49" s="13" t="s">
        <v>7</v>
      </c>
      <c r="H49" s="13" t="s">
        <v>7</v>
      </c>
      <c r="I49" s="13" t="s">
        <v>7</v>
      </c>
      <c r="J49" s="13" t="s">
        <v>7</v>
      </c>
      <c r="K49" s="13"/>
      <c r="L49" s="13" t="s">
        <v>7</v>
      </c>
      <c r="M49" s="13" t="s">
        <v>62</v>
      </c>
      <c r="N49" s="13" t="s">
        <v>7</v>
      </c>
      <c r="O49" s="13" t="s">
        <v>62</v>
      </c>
      <c r="P49" s="13" t="s">
        <v>7</v>
      </c>
      <c r="Q49" s="13" t="s">
        <v>62</v>
      </c>
      <c r="R49" s="13"/>
      <c r="S49" s="13" t="s">
        <v>7</v>
      </c>
      <c r="T49" s="13" t="s">
        <v>7</v>
      </c>
      <c r="U49" s="13" t="s">
        <v>62</v>
      </c>
      <c r="V49" s="13" t="s">
        <v>62</v>
      </c>
    </row>
    <row r="50" spans="1:22">
      <c r="A50" s="9" t="s">
        <v>709</v>
      </c>
      <c r="B50" s="13" t="s">
        <v>7</v>
      </c>
      <c r="C50" s="13" t="s">
        <v>7</v>
      </c>
      <c r="D50" s="13"/>
      <c r="E50" s="13" t="s">
        <v>7</v>
      </c>
      <c r="F50" s="13" t="s">
        <v>62</v>
      </c>
      <c r="G50" s="13" t="s">
        <v>7</v>
      </c>
      <c r="H50" s="13" t="s">
        <v>62</v>
      </c>
      <c r="I50" s="13" t="s">
        <v>7</v>
      </c>
      <c r="J50" s="13" t="s">
        <v>62</v>
      </c>
      <c r="K50" s="13"/>
      <c r="L50" s="13" t="s">
        <v>62</v>
      </c>
      <c r="M50" s="13" t="s">
        <v>62</v>
      </c>
      <c r="N50" s="13" t="s">
        <v>62</v>
      </c>
      <c r="O50" s="13" t="s">
        <v>62</v>
      </c>
      <c r="P50" s="13" t="s">
        <v>62</v>
      </c>
      <c r="Q50" s="13" t="s">
        <v>62</v>
      </c>
      <c r="R50" s="13"/>
      <c r="S50" s="13" t="s">
        <v>62</v>
      </c>
      <c r="T50" s="13" t="s">
        <v>62</v>
      </c>
      <c r="U50" s="13" t="s">
        <v>62</v>
      </c>
      <c r="V50" s="13" t="s">
        <v>62</v>
      </c>
    </row>
    <row r="51" spans="1:22" ht="38.25">
      <c r="A51" s="9" t="s">
        <v>506</v>
      </c>
      <c r="B51" s="35" t="s">
        <v>712</v>
      </c>
      <c r="C51" s="35" t="s">
        <v>72</v>
      </c>
      <c r="D51" s="35"/>
      <c r="E51" s="35"/>
      <c r="F51" s="35"/>
      <c r="G51" s="35" t="s">
        <v>62</v>
      </c>
      <c r="H51" s="35"/>
      <c r="I51" s="35" t="s">
        <v>62</v>
      </c>
      <c r="J51" s="35"/>
      <c r="K51" s="35"/>
      <c r="L51" s="35"/>
      <c r="M51" s="35"/>
      <c r="N51" s="35"/>
      <c r="O51" s="35"/>
      <c r="P51" s="35"/>
      <c r="Q51" s="35"/>
      <c r="R51" s="35"/>
      <c r="S51" s="35"/>
      <c r="T51" s="35"/>
      <c r="U51" s="35"/>
      <c r="V51" s="35"/>
    </row>
    <row r="52" spans="1:22" ht="25.5">
      <c r="A52" s="9" t="s">
        <v>382</v>
      </c>
      <c r="B52" s="13" t="s">
        <v>62</v>
      </c>
      <c r="C52" s="13" t="s">
        <v>7</v>
      </c>
      <c r="D52" s="13"/>
      <c r="E52" s="13" t="s">
        <v>7</v>
      </c>
      <c r="F52" s="13" t="s">
        <v>7</v>
      </c>
      <c r="G52" s="13" t="s">
        <v>7</v>
      </c>
      <c r="H52" s="13" t="s">
        <v>7</v>
      </c>
      <c r="I52" s="13" t="s">
        <v>7</v>
      </c>
      <c r="J52" s="13" t="s">
        <v>7</v>
      </c>
      <c r="K52" s="13"/>
      <c r="L52" s="13" t="s">
        <v>7</v>
      </c>
      <c r="M52" s="13" t="s">
        <v>7</v>
      </c>
      <c r="N52" s="13" t="s">
        <v>7</v>
      </c>
      <c r="O52" s="13" t="s">
        <v>7</v>
      </c>
      <c r="P52" s="13" t="s">
        <v>7</v>
      </c>
      <c r="Q52" s="13" t="s">
        <v>7</v>
      </c>
      <c r="R52" s="13"/>
      <c r="S52" s="13" t="s">
        <v>7</v>
      </c>
      <c r="T52" s="13" t="s">
        <v>7</v>
      </c>
      <c r="U52" s="13" t="s">
        <v>7</v>
      </c>
      <c r="V52" s="13" t="s">
        <v>7</v>
      </c>
    </row>
    <row r="53" spans="1:22" ht="25.5">
      <c r="A53" s="9" t="s">
        <v>384</v>
      </c>
      <c r="B53" s="13" t="s">
        <v>62</v>
      </c>
      <c r="C53" s="13" t="s">
        <v>62</v>
      </c>
      <c r="D53" s="13"/>
      <c r="E53" s="13" t="s">
        <v>7</v>
      </c>
      <c r="F53" s="13" t="s">
        <v>7</v>
      </c>
      <c r="G53" s="13" t="s">
        <v>62</v>
      </c>
      <c r="H53" s="13" t="s">
        <v>62</v>
      </c>
      <c r="I53" s="13" t="s">
        <v>62</v>
      </c>
      <c r="J53" s="13" t="s">
        <v>62</v>
      </c>
      <c r="K53" s="13"/>
      <c r="L53" s="13" t="s">
        <v>62</v>
      </c>
      <c r="M53" s="13" t="s">
        <v>7</v>
      </c>
      <c r="N53" s="13" t="s">
        <v>62</v>
      </c>
      <c r="O53" s="13" t="s">
        <v>62</v>
      </c>
      <c r="P53" s="13" t="s">
        <v>62</v>
      </c>
      <c r="Q53" s="13" t="s">
        <v>62</v>
      </c>
      <c r="R53" s="13"/>
      <c r="S53" s="13" t="s">
        <v>62</v>
      </c>
      <c r="T53" s="13" t="s">
        <v>62</v>
      </c>
      <c r="U53" s="13" t="s">
        <v>7</v>
      </c>
      <c r="V53" s="13" t="s">
        <v>7</v>
      </c>
    </row>
    <row r="54" spans="1:22" ht="25.5">
      <c r="A54" s="9" t="s">
        <v>385</v>
      </c>
      <c r="B54" s="13" t="s">
        <v>62</v>
      </c>
      <c r="C54" s="13" t="s">
        <v>7</v>
      </c>
      <c r="D54" s="13"/>
      <c r="E54" s="13" t="s">
        <v>7</v>
      </c>
      <c r="F54" s="13" t="s">
        <v>7</v>
      </c>
      <c r="G54" s="13" t="s">
        <v>7</v>
      </c>
      <c r="H54" s="13" t="s">
        <v>62</v>
      </c>
      <c r="I54" s="13" t="s">
        <v>62</v>
      </c>
      <c r="J54" s="13" t="s">
        <v>7</v>
      </c>
      <c r="K54" s="13"/>
      <c r="L54" s="13" t="s">
        <v>62</v>
      </c>
      <c r="M54" s="13" t="s">
        <v>62</v>
      </c>
      <c r="N54" s="13" t="s">
        <v>7</v>
      </c>
      <c r="O54" s="13" t="s">
        <v>62</v>
      </c>
      <c r="P54" s="13" t="s">
        <v>62</v>
      </c>
      <c r="Q54" s="13" t="s">
        <v>62</v>
      </c>
      <c r="R54" s="13"/>
      <c r="S54" s="13" t="s">
        <v>7</v>
      </c>
      <c r="T54" s="13" t="s">
        <v>62</v>
      </c>
      <c r="U54" s="13" t="s">
        <v>7</v>
      </c>
      <c r="V54" s="13" t="s">
        <v>62</v>
      </c>
    </row>
    <row r="55" spans="1:22" ht="25.5">
      <c r="A55" s="9" t="s">
        <v>512</v>
      </c>
      <c r="B55" s="13" t="s">
        <v>62</v>
      </c>
      <c r="C55" s="13" t="s">
        <v>62</v>
      </c>
      <c r="D55" s="13"/>
      <c r="E55" s="13" t="s">
        <v>7</v>
      </c>
      <c r="F55" s="13" t="s">
        <v>7</v>
      </c>
      <c r="G55" s="13" t="s">
        <v>7</v>
      </c>
      <c r="H55" s="13" t="s">
        <v>62</v>
      </c>
      <c r="I55" s="13" t="s">
        <v>62</v>
      </c>
      <c r="J55" s="13" t="s">
        <v>7</v>
      </c>
      <c r="K55" s="13"/>
      <c r="L55" s="13" t="s">
        <v>62</v>
      </c>
      <c r="M55" s="13" t="s">
        <v>62</v>
      </c>
      <c r="N55" s="13" t="s">
        <v>7</v>
      </c>
      <c r="O55" s="13" t="s">
        <v>62</v>
      </c>
      <c r="P55" s="13" t="s">
        <v>62</v>
      </c>
      <c r="Q55" s="13" t="s">
        <v>62</v>
      </c>
      <c r="R55" s="13"/>
      <c r="S55" s="13" t="s">
        <v>7</v>
      </c>
      <c r="T55" s="13" t="s">
        <v>62</v>
      </c>
      <c r="U55" s="13" t="s">
        <v>7</v>
      </c>
      <c r="V55" s="13" t="s">
        <v>62</v>
      </c>
    </row>
    <row r="56" spans="1:22">
      <c r="A56" s="9" t="s">
        <v>513</v>
      </c>
      <c r="B56" s="13" t="s">
        <v>7</v>
      </c>
      <c r="C56" s="13" t="s">
        <v>62</v>
      </c>
      <c r="D56" s="13"/>
      <c r="E56" s="13" t="s">
        <v>62</v>
      </c>
      <c r="F56" s="13" t="s">
        <v>62</v>
      </c>
      <c r="G56" s="13" t="s">
        <v>62</v>
      </c>
      <c r="H56" s="13" t="s">
        <v>62</v>
      </c>
      <c r="I56" s="13" t="s">
        <v>62</v>
      </c>
      <c r="J56" s="13" t="s">
        <v>62</v>
      </c>
      <c r="K56" s="13"/>
      <c r="L56" s="13" t="s">
        <v>62</v>
      </c>
      <c r="M56" s="13" t="s">
        <v>62</v>
      </c>
      <c r="N56" s="13" t="s">
        <v>62</v>
      </c>
      <c r="O56" s="13" t="s">
        <v>62</v>
      </c>
      <c r="P56" s="13" t="s">
        <v>62</v>
      </c>
      <c r="Q56" s="13" t="s">
        <v>62</v>
      </c>
      <c r="R56" s="13"/>
      <c r="S56" s="13" t="s">
        <v>62</v>
      </c>
      <c r="T56" s="13" t="s">
        <v>62</v>
      </c>
      <c r="U56" s="13" t="s">
        <v>62</v>
      </c>
      <c r="V56" s="13" t="s">
        <v>7</v>
      </c>
    </row>
    <row r="57" spans="1:22">
      <c r="A57" s="9" t="s">
        <v>514</v>
      </c>
      <c r="B57" s="13" t="s">
        <v>62</v>
      </c>
      <c r="C57" s="13" t="s">
        <v>62</v>
      </c>
      <c r="D57" s="13"/>
      <c r="E57" s="13" t="s">
        <v>62</v>
      </c>
      <c r="F57" s="13" t="s">
        <v>62</v>
      </c>
      <c r="G57" s="13" t="s">
        <v>62</v>
      </c>
      <c r="H57" s="13" t="s">
        <v>62</v>
      </c>
      <c r="I57" s="13" t="s">
        <v>62</v>
      </c>
      <c r="J57" s="13" t="s">
        <v>62</v>
      </c>
      <c r="K57" s="13"/>
      <c r="L57" s="13" t="s">
        <v>62</v>
      </c>
      <c r="M57" s="13" t="s">
        <v>62</v>
      </c>
      <c r="N57" s="13" t="s">
        <v>62</v>
      </c>
      <c r="O57" s="13" t="s">
        <v>62</v>
      </c>
      <c r="P57" s="13" t="s">
        <v>62</v>
      </c>
      <c r="Q57" s="13" t="s">
        <v>62</v>
      </c>
      <c r="R57" s="13"/>
      <c r="S57" s="13" t="s">
        <v>62</v>
      </c>
      <c r="T57" s="13" t="s">
        <v>62</v>
      </c>
      <c r="U57" s="13" t="s">
        <v>62</v>
      </c>
      <c r="V57" s="13" t="s">
        <v>62</v>
      </c>
    </row>
    <row r="58" spans="1:22">
      <c r="A58" s="9" t="s">
        <v>391</v>
      </c>
      <c r="B58" s="13" t="s">
        <v>62</v>
      </c>
      <c r="C58" s="13" t="s">
        <v>7</v>
      </c>
      <c r="D58" s="13"/>
      <c r="E58" s="13" t="s">
        <v>7</v>
      </c>
      <c r="F58" s="13" t="s">
        <v>7</v>
      </c>
      <c r="G58" s="13" t="s">
        <v>7</v>
      </c>
      <c r="H58" s="13" t="s">
        <v>7</v>
      </c>
      <c r="I58" s="13" t="s">
        <v>7</v>
      </c>
      <c r="J58" s="13" t="s">
        <v>7</v>
      </c>
      <c r="K58" s="13"/>
      <c r="L58" s="13" t="s">
        <v>7</v>
      </c>
      <c r="M58" s="13" t="s">
        <v>7</v>
      </c>
      <c r="N58" s="13" t="s">
        <v>7</v>
      </c>
      <c r="O58" s="13" t="s">
        <v>7</v>
      </c>
      <c r="P58" s="13" t="s">
        <v>7</v>
      </c>
      <c r="Q58" s="13" t="s">
        <v>7</v>
      </c>
      <c r="R58" s="13"/>
      <c r="S58" s="13" t="s">
        <v>7</v>
      </c>
      <c r="T58" s="13" t="s">
        <v>7</v>
      </c>
      <c r="U58" s="13" t="s">
        <v>7</v>
      </c>
      <c r="V58" s="13" t="s">
        <v>7</v>
      </c>
    </row>
    <row r="59" spans="1:22">
      <c r="A59" s="9" t="s">
        <v>392</v>
      </c>
      <c r="B59" s="13" t="s">
        <v>62</v>
      </c>
      <c r="C59" s="13" t="s">
        <v>62</v>
      </c>
      <c r="D59" s="13"/>
      <c r="E59" s="13" t="s">
        <v>7</v>
      </c>
      <c r="F59" s="13" t="s">
        <v>7</v>
      </c>
      <c r="G59" s="13" t="s">
        <v>62</v>
      </c>
      <c r="H59" s="13" t="s">
        <v>62</v>
      </c>
      <c r="I59" s="13" t="s">
        <v>62</v>
      </c>
      <c r="J59" s="13" t="s">
        <v>62</v>
      </c>
      <c r="K59" s="13"/>
      <c r="L59" s="13" t="s">
        <v>62</v>
      </c>
      <c r="M59" s="13" t="s">
        <v>62</v>
      </c>
      <c r="N59" s="13" t="s">
        <v>62</v>
      </c>
      <c r="O59" s="13" t="s">
        <v>62</v>
      </c>
      <c r="P59" s="13" t="s">
        <v>62</v>
      </c>
      <c r="Q59" s="13" t="s">
        <v>62</v>
      </c>
      <c r="R59" s="13"/>
      <c r="S59" s="13" t="s">
        <v>62</v>
      </c>
      <c r="T59" s="13" t="s">
        <v>62</v>
      </c>
      <c r="U59" s="13" t="s">
        <v>7</v>
      </c>
      <c r="V59" s="13" t="s">
        <v>7</v>
      </c>
    </row>
    <row r="60" spans="1:22">
      <c r="A60" s="9" t="s">
        <v>393</v>
      </c>
      <c r="B60" s="13" t="s">
        <v>62</v>
      </c>
      <c r="C60" s="13" t="s">
        <v>7</v>
      </c>
      <c r="D60" s="13"/>
      <c r="E60" s="13" t="s">
        <v>7</v>
      </c>
      <c r="F60" s="13" t="s">
        <v>7</v>
      </c>
      <c r="G60" s="13" t="s">
        <v>62</v>
      </c>
      <c r="H60" s="13" t="s">
        <v>62</v>
      </c>
      <c r="I60" s="13" t="s">
        <v>62</v>
      </c>
      <c r="J60" s="13" t="s">
        <v>7</v>
      </c>
      <c r="K60" s="13"/>
      <c r="L60" s="13" t="s">
        <v>62</v>
      </c>
      <c r="M60" s="13" t="s">
        <v>62</v>
      </c>
      <c r="N60" s="13" t="s">
        <v>7</v>
      </c>
      <c r="O60" s="13" t="s">
        <v>62</v>
      </c>
      <c r="P60" s="13" t="s">
        <v>62</v>
      </c>
      <c r="Q60" s="13" t="s">
        <v>62</v>
      </c>
      <c r="R60" s="13"/>
      <c r="S60" s="13" t="s">
        <v>7</v>
      </c>
      <c r="T60" s="13" t="s">
        <v>62</v>
      </c>
      <c r="U60" s="13" t="s">
        <v>7</v>
      </c>
      <c r="V60" s="13" t="s">
        <v>62</v>
      </c>
    </row>
    <row r="61" spans="1:22">
      <c r="A61" s="9" t="s">
        <v>515</v>
      </c>
      <c r="B61" s="13" t="s">
        <v>62</v>
      </c>
      <c r="C61" s="13" t="s">
        <v>62</v>
      </c>
      <c r="D61" s="13"/>
      <c r="E61" s="13" t="s">
        <v>7</v>
      </c>
      <c r="F61" s="13" t="s">
        <v>7</v>
      </c>
      <c r="G61" s="13" t="s">
        <v>62</v>
      </c>
      <c r="H61" s="13" t="s">
        <v>62</v>
      </c>
      <c r="I61" s="13" t="s">
        <v>62</v>
      </c>
      <c r="J61" s="13" t="s">
        <v>7</v>
      </c>
      <c r="K61" s="13"/>
      <c r="L61" s="13" t="s">
        <v>62</v>
      </c>
      <c r="M61" s="13" t="s">
        <v>7</v>
      </c>
      <c r="N61" s="13" t="s">
        <v>7</v>
      </c>
      <c r="O61" s="13" t="s">
        <v>62</v>
      </c>
      <c r="P61" s="13" t="s">
        <v>62</v>
      </c>
      <c r="Q61" s="13" t="s">
        <v>7</v>
      </c>
      <c r="R61" s="13"/>
      <c r="S61" s="13" t="s">
        <v>7</v>
      </c>
      <c r="T61" s="13" t="s">
        <v>62</v>
      </c>
      <c r="U61" s="13" t="s">
        <v>7</v>
      </c>
      <c r="V61" s="13" t="s">
        <v>62</v>
      </c>
    </row>
    <row r="62" spans="1:22">
      <c r="A62" s="9" t="s">
        <v>516</v>
      </c>
      <c r="B62" s="13" t="s">
        <v>7</v>
      </c>
      <c r="C62" s="13" t="s">
        <v>62</v>
      </c>
      <c r="D62" s="13"/>
      <c r="E62" s="13" t="s">
        <v>62</v>
      </c>
      <c r="F62" s="13" t="s">
        <v>62</v>
      </c>
      <c r="G62" s="13" t="s">
        <v>62</v>
      </c>
      <c r="H62" s="13" t="s">
        <v>62</v>
      </c>
      <c r="I62" s="13" t="s">
        <v>62</v>
      </c>
      <c r="J62" s="13" t="s">
        <v>62</v>
      </c>
      <c r="K62" s="13"/>
      <c r="L62" s="13" t="s">
        <v>62</v>
      </c>
      <c r="M62" s="13" t="s">
        <v>62</v>
      </c>
      <c r="N62" s="13" t="s">
        <v>62</v>
      </c>
      <c r="O62" s="13" t="s">
        <v>62</v>
      </c>
      <c r="P62" s="13" t="s">
        <v>62</v>
      </c>
      <c r="Q62" s="13" t="s">
        <v>62</v>
      </c>
      <c r="R62" s="13"/>
      <c r="S62" s="13" t="s">
        <v>62</v>
      </c>
      <c r="T62" s="13" t="s">
        <v>62</v>
      </c>
      <c r="U62" s="13" t="s">
        <v>62</v>
      </c>
      <c r="V62" s="13" t="s">
        <v>7</v>
      </c>
    </row>
    <row r="63" spans="1:22">
      <c r="A63" s="9" t="s">
        <v>517</v>
      </c>
      <c r="B63" s="13" t="s">
        <v>62</v>
      </c>
      <c r="C63" s="13" t="s">
        <v>62</v>
      </c>
      <c r="D63" s="13"/>
      <c r="E63" s="13" t="s">
        <v>62</v>
      </c>
      <c r="F63" s="13" t="s">
        <v>62</v>
      </c>
      <c r="G63" s="13" t="s">
        <v>62</v>
      </c>
      <c r="H63" s="13" t="s">
        <v>62</v>
      </c>
      <c r="I63" s="13" t="s">
        <v>62</v>
      </c>
      <c r="J63" s="13" t="s">
        <v>62</v>
      </c>
      <c r="K63" s="13"/>
      <c r="L63" s="13" t="s">
        <v>62</v>
      </c>
      <c r="M63" s="13" t="s">
        <v>62</v>
      </c>
      <c r="N63" s="13" t="s">
        <v>62</v>
      </c>
      <c r="O63" s="13" t="s">
        <v>62</v>
      </c>
      <c r="P63" s="13" t="s">
        <v>62</v>
      </c>
      <c r="Q63" s="13" t="s">
        <v>62</v>
      </c>
      <c r="R63" s="13"/>
      <c r="S63" s="13" t="s">
        <v>62</v>
      </c>
      <c r="T63" s="13" t="s">
        <v>62</v>
      </c>
      <c r="U63" s="13" t="s">
        <v>62</v>
      </c>
      <c r="V63" s="13" t="s">
        <v>62</v>
      </c>
    </row>
    <row r="64" spans="1:22">
      <c r="A64" s="9" t="s">
        <v>397</v>
      </c>
      <c r="B64" s="13" t="s">
        <v>231</v>
      </c>
      <c r="C64" s="13" t="s">
        <v>72</v>
      </c>
      <c r="D64" s="13"/>
      <c r="E64" s="13" t="s">
        <v>7</v>
      </c>
      <c r="F64" s="13" t="s">
        <v>7</v>
      </c>
      <c r="G64" s="13" t="s">
        <v>72</v>
      </c>
      <c r="H64" s="13" t="s">
        <v>72</v>
      </c>
      <c r="I64" s="13" t="s">
        <v>7</v>
      </c>
      <c r="J64" s="13" t="s">
        <v>62</v>
      </c>
      <c r="K64" s="13"/>
      <c r="L64" s="13" t="s">
        <v>7</v>
      </c>
      <c r="M64" s="13" t="s">
        <v>7</v>
      </c>
      <c r="N64" s="13" t="s">
        <v>7</v>
      </c>
      <c r="O64" s="13" t="s">
        <v>7</v>
      </c>
      <c r="P64" s="13" t="s">
        <v>7</v>
      </c>
      <c r="Q64" s="13" t="s">
        <v>7</v>
      </c>
      <c r="R64" s="13"/>
      <c r="S64" s="13" t="s">
        <v>7</v>
      </c>
      <c r="T64" s="13" t="s">
        <v>7</v>
      </c>
      <c r="U64" s="13" t="s">
        <v>7</v>
      </c>
      <c r="V64" s="13" t="s">
        <v>7</v>
      </c>
    </row>
    <row r="65" spans="1:22">
      <c r="A65" s="9" t="s">
        <v>398</v>
      </c>
      <c r="B65" s="13" t="s">
        <v>231</v>
      </c>
      <c r="C65" s="13" t="s">
        <v>72</v>
      </c>
      <c r="D65" s="13"/>
      <c r="E65" s="13" t="s">
        <v>7</v>
      </c>
      <c r="F65" s="13" t="s">
        <v>7</v>
      </c>
      <c r="G65" s="13" t="s">
        <v>72</v>
      </c>
      <c r="H65" s="13" t="s">
        <v>72</v>
      </c>
      <c r="I65" s="13" t="s">
        <v>62</v>
      </c>
      <c r="J65" s="13" t="s">
        <v>62</v>
      </c>
      <c r="K65" s="13"/>
      <c r="L65" s="13" t="s">
        <v>62</v>
      </c>
      <c r="M65" s="13" t="s">
        <v>62</v>
      </c>
      <c r="N65" s="13" t="s">
        <v>62</v>
      </c>
      <c r="O65" s="13" t="s">
        <v>62</v>
      </c>
      <c r="P65" s="13" t="s">
        <v>62</v>
      </c>
      <c r="Q65" s="13" t="s">
        <v>62</v>
      </c>
      <c r="R65" s="13"/>
      <c r="S65" s="13" t="s">
        <v>62</v>
      </c>
      <c r="T65" s="13" t="s">
        <v>62</v>
      </c>
      <c r="U65" s="13" t="s">
        <v>7</v>
      </c>
      <c r="V65" s="13" t="s">
        <v>7</v>
      </c>
    </row>
    <row r="66" spans="1:22">
      <c r="A66" s="9" t="s">
        <v>399</v>
      </c>
      <c r="B66" s="13" t="s">
        <v>231</v>
      </c>
      <c r="C66" s="13" t="s">
        <v>72</v>
      </c>
      <c r="D66" s="13"/>
      <c r="E66" s="13" t="s">
        <v>7</v>
      </c>
      <c r="F66" s="13" t="s">
        <v>7</v>
      </c>
      <c r="G66" s="13" t="s">
        <v>72</v>
      </c>
      <c r="H66" s="13" t="s">
        <v>72</v>
      </c>
      <c r="I66" s="13" t="s">
        <v>62</v>
      </c>
      <c r="J66" s="13" t="s">
        <v>7</v>
      </c>
      <c r="K66" s="13"/>
      <c r="L66" s="13" t="s">
        <v>62</v>
      </c>
      <c r="M66" s="13" t="s">
        <v>62</v>
      </c>
      <c r="N66" s="13" t="s">
        <v>7</v>
      </c>
      <c r="O66" s="13" t="s">
        <v>62</v>
      </c>
      <c r="P66" s="13" t="s">
        <v>62</v>
      </c>
      <c r="Q66" s="13" t="s">
        <v>62</v>
      </c>
      <c r="R66" s="13"/>
      <c r="S66" s="13" t="s">
        <v>7</v>
      </c>
      <c r="T66" s="13" t="s">
        <v>62</v>
      </c>
      <c r="U66" s="13" t="s">
        <v>7</v>
      </c>
      <c r="V66" s="13" t="s">
        <v>62</v>
      </c>
    </row>
    <row r="67" spans="1:22">
      <c r="A67" s="9" t="s">
        <v>525</v>
      </c>
      <c r="B67" s="13" t="s">
        <v>231</v>
      </c>
      <c r="C67" s="13" t="s">
        <v>72</v>
      </c>
      <c r="D67" s="13"/>
      <c r="E67" s="13" t="s">
        <v>7</v>
      </c>
      <c r="F67" s="13" t="s">
        <v>7</v>
      </c>
      <c r="G67" s="13" t="s">
        <v>72</v>
      </c>
      <c r="H67" s="13" t="s">
        <v>72</v>
      </c>
      <c r="I67" s="13" t="s">
        <v>62</v>
      </c>
      <c r="J67" s="13" t="s">
        <v>7</v>
      </c>
      <c r="K67" s="13"/>
      <c r="L67" s="13" t="s">
        <v>62</v>
      </c>
      <c r="M67" s="13" t="s">
        <v>7</v>
      </c>
      <c r="N67" s="13" t="s">
        <v>7</v>
      </c>
      <c r="O67" s="13" t="s">
        <v>62</v>
      </c>
      <c r="P67" s="13" t="s">
        <v>62</v>
      </c>
      <c r="Q67" s="13" t="s">
        <v>62</v>
      </c>
      <c r="R67" s="13"/>
      <c r="S67" s="13" t="s">
        <v>7</v>
      </c>
      <c r="T67" s="13" t="s">
        <v>62</v>
      </c>
      <c r="U67" s="13" t="s">
        <v>7</v>
      </c>
      <c r="V67" s="13" t="s">
        <v>62</v>
      </c>
    </row>
    <row r="68" spans="1:22">
      <c r="A68" s="9" t="s">
        <v>534</v>
      </c>
      <c r="B68" s="13" t="s">
        <v>231</v>
      </c>
      <c r="C68" s="13" t="s">
        <v>72</v>
      </c>
      <c r="D68" s="13"/>
      <c r="E68" s="13" t="s">
        <v>62</v>
      </c>
      <c r="F68" s="13" t="s">
        <v>62</v>
      </c>
      <c r="G68" s="13" t="s">
        <v>72</v>
      </c>
      <c r="H68" s="13" t="s">
        <v>72</v>
      </c>
      <c r="I68" s="13" t="s">
        <v>62</v>
      </c>
      <c r="J68" s="13" t="s">
        <v>62</v>
      </c>
      <c r="K68" s="13"/>
      <c r="L68" s="13" t="s">
        <v>62</v>
      </c>
      <c r="M68" s="13" t="s">
        <v>62</v>
      </c>
      <c r="N68" s="13" t="s">
        <v>62</v>
      </c>
      <c r="O68" s="13" t="s">
        <v>62</v>
      </c>
      <c r="P68" s="13" t="s">
        <v>62</v>
      </c>
      <c r="Q68" s="13" t="s">
        <v>62</v>
      </c>
      <c r="R68" s="13"/>
      <c r="S68" s="13" t="s">
        <v>62</v>
      </c>
      <c r="T68" s="13" t="s">
        <v>62</v>
      </c>
      <c r="U68" s="13" t="s">
        <v>62</v>
      </c>
      <c r="V68" s="13" t="s">
        <v>7</v>
      </c>
    </row>
    <row r="69" spans="1:22">
      <c r="A69" s="9" t="s">
        <v>541</v>
      </c>
      <c r="B69" s="13" t="s">
        <v>7</v>
      </c>
      <c r="C69" s="13" t="s">
        <v>7</v>
      </c>
      <c r="D69" s="13"/>
      <c r="E69" s="13" t="s">
        <v>62</v>
      </c>
      <c r="F69" s="13" t="s">
        <v>62</v>
      </c>
      <c r="G69" s="13" t="s">
        <v>7</v>
      </c>
      <c r="H69" s="13" t="s">
        <v>7</v>
      </c>
      <c r="I69" s="13" t="s">
        <v>62</v>
      </c>
      <c r="J69" s="13" t="s">
        <v>62</v>
      </c>
      <c r="K69" s="13"/>
      <c r="L69" s="13" t="s">
        <v>62</v>
      </c>
      <c r="M69" s="13" t="s">
        <v>62</v>
      </c>
      <c r="N69" s="13" t="s">
        <v>62</v>
      </c>
      <c r="O69" s="13" t="s">
        <v>62</v>
      </c>
      <c r="P69" s="13" t="s">
        <v>62</v>
      </c>
      <c r="Q69" s="13" t="s">
        <v>62</v>
      </c>
      <c r="R69" s="13"/>
      <c r="S69" s="13" t="s">
        <v>62</v>
      </c>
      <c r="T69" s="13" t="s">
        <v>62</v>
      </c>
      <c r="U69" s="13" t="s">
        <v>62</v>
      </c>
      <c r="V69" s="13" t="s">
        <v>62</v>
      </c>
    </row>
    <row r="70" spans="1:22">
      <c r="A70" s="9" t="s">
        <v>403</v>
      </c>
      <c r="B70" s="13" t="s">
        <v>231</v>
      </c>
      <c r="C70" s="13" t="s">
        <v>62</v>
      </c>
      <c r="D70" s="13"/>
      <c r="E70" s="13" t="s">
        <v>7</v>
      </c>
      <c r="F70" s="13" t="s">
        <v>7</v>
      </c>
      <c r="G70" s="13" t="s">
        <v>72</v>
      </c>
      <c r="H70" s="13" t="s">
        <v>72</v>
      </c>
      <c r="I70" s="13" t="s">
        <v>62</v>
      </c>
      <c r="J70" s="13" t="s">
        <v>62</v>
      </c>
      <c r="K70" s="13"/>
      <c r="L70" s="13" t="s">
        <v>7</v>
      </c>
      <c r="M70" s="13" t="s">
        <v>62</v>
      </c>
      <c r="N70" s="13" t="s">
        <v>7</v>
      </c>
      <c r="O70" s="13" t="s">
        <v>7</v>
      </c>
      <c r="P70" s="13" t="s">
        <v>7</v>
      </c>
      <c r="Q70" s="13" t="s">
        <v>7</v>
      </c>
      <c r="R70" s="13"/>
      <c r="S70" s="13" t="s">
        <v>7</v>
      </c>
      <c r="T70" s="13" t="s">
        <v>7</v>
      </c>
      <c r="U70" s="13" t="s">
        <v>72</v>
      </c>
      <c r="V70" s="13" t="s">
        <v>7</v>
      </c>
    </row>
    <row r="71" spans="1:22">
      <c r="A71" s="9" t="s">
        <v>404</v>
      </c>
      <c r="B71" s="13" t="s">
        <v>231</v>
      </c>
      <c r="C71" s="13" t="s">
        <v>62</v>
      </c>
      <c r="D71" s="13"/>
      <c r="E71" s="13" t="s">
        <v>7</v>
      </c>
      <c r="F71" s="13" t="s">
        <v>7</v>
      </c>
      <c r="G71" s="13" t="s">
        <v>72</v>
      </c>
      <c r="H71" s="13" t="s">
        <v>72</v>
      </c>
      <c r="I71" s="13" t="s">
        <v>7</v>
      </c>
      <c r="J71" s="13" t="s">
        <v>62</v>
      </c>
      <c r="K71" s="13"/>
      <c r="L71" s="13" t="s">
        <v>62</v>
      </c>
      <c r="M71" s="13" t="s">
        <v>62</v>
      </c>
      <c r="N71" s="13" t="s">
        <v>62</v>
      </c>
      <c r="O71" s="13" t="s">
        <v>62</v>
      </c>
      <c r="P71" s="13" t="s">
        <v>62</v>
      </c>
      <c r="Q71" s="13" t="s">
        <v>62</v>
      </c>
      <c r="R71" s="13"/>
      <c r="S71" s="13" t="s">
        <v>7</v>
      </c>
      <c r="T71" s="13" t="s">
        <v>62</v>
      </c>
      <c r="U71" s="13" t="s">
        <v>72</v>
      </c>
      <c r="V71" s="13" t="s">
        <v>7</v>
      </c>
    </row>
    <row r="72" spans="1:22">
      <c r="A72" s="9" t="s">
        <v>406</v>
      </c>
      <c r="B72" s="13" t="s">
        <v>231</v>
      </c>
      <c r="C72" s="13" t="s">
        <v>7</v>
      </c>
      <c r="D72" s="13"/>
      <c r="E72" s="13" t="s">
        <v>7</v>
      </c>
      <c r="F72" s="13" t="s">
        <v>7</v>
      </c>
      <c r="G72" s="13" t="s">
        <v>72</v>
      </c>
      <c r="H72" s="13" t="s">
        <v>72</v>
      </c>
      <c r="I72" s="13" t="s">
        <v>62</v>
      </c>
      <c r="J72" s="13" t="s">
        <v>7</v>
      </c>
      <c r="K72" s="13"/>
      <c r="L72" s="13" t="s">
        <v>62</v>
      </c>
      <c r="M72" s="13" t="s">
        <v>7</v>
      </c>
      <c r="N72" s="13" t="s">
        <v>7</v>
      </c>
      <c r="O72" s="13" t="s">
        <v>62</v>
      </c>
      <c r="P72" s="13" t="s">
        <v>62</v>
      </c>
      <c r="Q72" s="13" t="s">
        <v>62</v>
      </c>
      <c r="R72" s="13"/>
      <c r="S72" s="13" t="s">
        <v>7</v>
      </c>
      <c r="T72" s="13" t="s">
        <v>62</v>
      </c>
      <c r="U72" s="13" t="s">
        <v>72</v>
      </c>
      <c r="V72" s="13" t="s">
        <v>62</v>
      </c>
    </row>
    <row r="73" spans="1:22">
      <c r="A73" s="9" t="s">
        <v>570</v>
      </c>
      <c r="B73" s="13" t="s">
        <v>231</v>
      </c>
      <c r="C73" s="13" t="s">
        <v>62</v>
      </c>
      <c r="D73" s="13"/>
      <c r="E73" s="13" t="s">
        <v>7</v>
      </c>
      <c r="F73" s="13" t="s">
        <v>7</v>
      </c>
      <c r="G73" s="13" t="s">
        <v>72</v>
      </c>
      <c r="H73" s="13" t="s">
        <v>72</v>
      </c>
      <c r="I73" s="13" t="s">
        <v>62</v>
      </c>
      <c r="J73" s="13" t="s">
        <v>7</v>
      </c>
      <c r="K73" s="13"/>
      <c r="L73" s="13" t="s">
        <v>62</v>
      </c>
      <c r="M73" s="13" t="s">
        <v>7</v>
      </c>
      <c r="N73" s="13" t="s">
        <v>7</v>
      </c>
      <c r="O73" s="13" t="s">
        <v>62</v>
      </c>
      <c r="P73" s="13" t="s">
        <v>62</v>
      </c>
      <c r="Q73" s="13" t="s">
        <v>62</v>
      </c>
      <c r="R73" s="13"/>
      <c r="S73" s="13" t="s">
        <v>7</v>
      </c>
      <c r="T73" s="13" t="s">
        <v>62</v>
      </c>
      <c r="U73" s="13" t="s">
        <v>72</v>
      </c>
      <c r="V73" s="13" t="s">
        <v>62</v>
      </c>
    </row>
    <row r="74" spans="1:22">
      <c r="A74" s="9" t="s">
        <v>582</v>
      </c>
      <c r="B74" s="13" t="s">
        <v>231</v>
      </c>
      <c r="C74" s="13" t="s">
        <v>62</v>
      </c>
      <c r="D74" s="13"/>
      <c r="E74" s="13" t="s">
        <v>62</v>
      </c>
      <c r="F74" s="13" t="s">
        <v>62</v>
      </c>
      <c r="G74" s="13" t="s">
        <v>72</v>
      </c>
      <c r="H74" s="13" t="s">
        <v>72</v>
      </c>
      <c r="I74" s="13" t="s">
        <v>62</v>
      </c>
      <c r="J74" s="13" t="s">
        <v>62</v>
      </c>
      <c r="K74" s="13"/>
      <c r="L74" s="13" t="s">
        <v>62</v>
      </c>
      <c r="M74" s="13" t="s">
        <v>62</v>
      </c>
      <c r="N74" s="13" t="s">
        <v>62</v>
      </c>
      <c r="O74" s="13" t="s">
        <v>62</v>
      </c>
      <c r="P74" s="13" t="s">
        <v>62</v>
      </c>
      <c r="Q74" s="13" t="s">
        <v>62</v>
      </c>
      <c r="R74" s="13"/>
      <c r="S74" s="13" t="s">
        <v>62</v>
      </c>
      <c r="T74" s="13" t="s">
        <v>62</v>
      </c>
      <c r="U74" s="13" t="s">
        <v>72</v>
      </c>
      <c r="V74" s="13" t="s">
        <v>7</v>
      </c>
    </row>
    <row r="75" spans="1:22">
      <c r="A75" s="4" t="s">
        <v>586</v>
      </c>
      <c r="B75" s="15" t="s">
        <v>7</v>
      </c>
      <c r="C75" s="15" t="s">
        <v>62</v>
      </c>
      <c r="D75" s="15"/>
      <c r="E75" s="15" t="s">
        <v>62</v>
      </c>
      <c r="F75" s="15" t="s">
        <v>62</v>
      </c>
      <c r="G75" s="15" t="s">
        <v>7</v>
      </c>
      <c r="H75" s="15" t="s">
        <v>7</v>
      </c>
      <c r="I75" s="15" t="s">
        <v>62</v>
      </c>
      <c r="J75" s="15" t="s">
        <v>62</v>
      </c>
      <c r="K75" s="15"/>
      <c r="L75" s="15" t="s">
        <v>62</v>
      </c>
      <c r="M75" s="15" t="s">
        <v>62</v>
      </c>
      <c r="N75" s="15" t="s">
        <v>62</v>
      </c>
      <c r="O75" s="15" t="s">
        <v>62</v>
      </c>
      <c r="P75" s="15" t="s">
        <v>62</v>
      </c>
      <c r="Q75" s="15" t="s">
        <v>62</v>
      </c>
      <c r="R75" s="15"/>
      <c r="S75" s="15" t="s">
        <v>62</v>
      </c>
      <c r="T75" s="15" t="s">
        <v>62</v>
      </c>
      <c r="U75" s="15" t="s">
        <v>7</v>
      </c>
      <c r="V75" s="15" t="s">
        <v>62</v>
      </c>
    </row>
    <row r="76" spans="1:22" ht="344.25">
      <c r="A76" s="37" t="s">
        <v>790</v>
      </c>
      <c r="B76" s="41"/>
      <c r="C76" s="41" t="s">
        <v>791</v>
      </c>
      <c r="D76" s="41"/>
      <c r="E76" s="41"/>
      <c r="F76" s="41"/>
      <c r="G76" s="41" t="s">
        <v>792</v>
      </c>
      <c r="H76" s="41" t="s">
        <v>793</v>
      </c>
      <c r="I76" s="41" t="s">
        <v>794</v>
      </c>
      <c r="J76" s="41" t="s">
        <v>795</v>
      </c>
      <c r="K76" s="41"/>
      <c r="L76" s="41" t="s">
        <v>796</v>
      </c>
      <c r="M76" s="41"/>
      <c r="N76" s="41"/>
      <c r="O76" s="41"/>
      <c r="P76" s="41" t="s">
        <v>798</v>
      </c>
      <c r="Q76" s="41" t="s">
        <v>799</v>
      </c>
      <c r="R76" s="41"/>
      <c r="S76" s="41" t="s">
        <v>800</v>
      </c>
      <c r="T76" s="41"/>
      <c r="U76" s="41"/>
      <c r="V76" s="41"/>
    </row>
  </sheetData>
  <pageMargins left="0.11811023622047245" right="0.11811023622047245" top="0.74803149606299213" bottom="0.74803149606299213" header="0.31496062992125984" footer="0.31496062992125984"/>
  <pageSetup paperSize="9" scale="55" fitToWidth="2" fitToHeight="2" orientation="landscape" verticalDpi="0"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V80"/>
  <sheetViews>
    <sheetView workbookViewId="0">
      <pane xSplit="1" ySplit="3" topLeftCell="B4" activePane="bottomRight" state="frozen"/>
      <selection activeCell="A13" sqref="A13"/>
      <selection pane="topRight" activeCell="A13" sqref="A13"/>
      <selection pane="bottomLeft" activeCell="A13" sqref="A13"/>
      <selection pane="bottomRight" activeCell="A4" sqref="A4"/>
    </sheetView>
  </sheetViews>
  <sheetFormatPr baseColWidth="10" defaultColWidth="17.28515625" defaultRowHeight="12.75"/>
  <cols>
    <col min="1" max="1" width="53.85546875" customWidth="1"/>
    <col min="2" max="5" width="18.28515625" customWidth="1"/>
    <col min="6" max="6" width="18.28515625" hidden="1" customWidth="1"/>
    <col min="7" max="7" width="18.28515625" customWidth="1"/>
    <col min="8" max="8" width="18.28515625" hidden="1" customWidth="1"/>
    <col min="9" max="22" width="18.28515625" customWidth="1"/>
  </cols>
  <sheetData>
    <row r="1" spans="1:22" ht="30" customHeight="1"/>
    <row r="2" spans="1:22" ht="15.75">
      <c r="A2" s="50" t="s">
        <v>852</v>
      </c>
    </row>
    <row r="3" spans="1:22">
      <c r="A3" s="1" t="s">
        <v>652</v>
      </c>
      <c r="B3" s="2" t="str">
        <f ca="1">IFERROR(__xludf.DUMMYFUNCTION("IFERROR(importrange(INDIRECT(""'Answers to EASI'!C""&amp;COLUMN()),$A$1&amp;""!B:B""),CONCATENATE(""Loading: "",'Answers to EASI'!A28))"),"Austria")</f>
        <v>Austria</v>
      </c>
      <c r="C3" s="2" t="str">
        <f ca="1">IFERROR(__xludf.DUMMYFUNCTION("IFERROR(importrange(INDIRECT(""'Answers to EASI'!C""&amp;COLUMN()),$A$1&amp;""!B:B""),CONCATENATE(""Loading: "",'Answers to EASI'!B28))"),"Belgium")</f>
        <v>Belgium</v>
      </c>
      <c r="D3" s="2" t="str">
        <f ca="1">IFERROR(__xludf.DUMMYFUNCTION("IFERROR(importrange(INDIRECT(""'Answers to EASI'!C""&amp;COLUMN()),$A$1&amp;""!B:B""),CONCATENATE(""Loading: "",'Answers to EASI'!C28))"),"Bulgaria")</f>
        <v>Bulgaria</v>
      </c>
      <c r="E3" s="2" t="str">
        <f ca="1">IFERROR(__xludf.DUMMYFUNCTION("IFERROR(importrange(INDIRECT(""'Answers to EASI'!C""&amp;COLUMN()),$A$1&amp;""!B:B""),CONCATENATE(""Loading: "",'Answers to EASI'!D28))"),"Czech Republic")</f>
        <v>Czech Republic</v>
      </c>
      <c r="F3" s="2" t="str">
        <f ca="1">IFERROR(__xludf.DUMMYFUNCTION("IFERROR(importrange(INDIRECT(""'Answers to EASI'!C""&amp;COLUMN()),$A$1&amp;""!B:B""),CONCATENATE(""Loading: "",'Answers to EASI'!E28))"),"Denmark")</f>
        <v>Denmark</v>
      </c>
      <c r="G3" s="2" t="str">
        <f ca="1">IFERROR(__xludf.DUMMYFUNCTION("IFERROR(importrange(INDIRECT(""'Answers to EASI'!C""&amp;COLUMN()),$A$1&amp;""!B:B""),CONCATENATE(""Loading: "",'Answers to EASI'!F28))"),"Finland")</f>
        <v>Finland</v>
      </c>
      <c r="H3" s="2" t="str">
        <f ca="1">IFERROR(__xludf.DUMMYFUNCTION("IFERROR(importrange(INDIRECT(""'Answers to EASI'!C""&amp;COLUMN()),$A$1&amp;""!B:B""),CONCATENATE(""Loading: "",'Answers to EASI'!G28))"),"France")</f>
        <v>France</v>
      </c>
      <c r="I3" s="2" t="str">
        <f ca="1">IFERROR(__xludf.DUMMYFUNCTION("IFERROR(importrange(INDIRECT(""'Answers to EASI'!C""&amp;COLUMN()),$A$1&amp;""!B:B""),CONCATENATE(""Loading: "",'Answers to EASI'!H28))"),"Germany")</f>
        <v>Germany</v>
      </c>
      <c r="J3" s="2" t="str">
        <f ca="1">IFERROR(__xludf.DUMMYFUNCTION("IFERROR(importrange(INDIRECT(""'Answers to EASI'!C""&amp;COLUMN()),$A$1&amp;""!B:B""),CONCATENATE(""Loading: "",'Answers to EASI'!I28))"),"Greece")</f>
        <v>Greece</v>
      </c>
      <c r="K3" s="2" t="str">
        <f ca="1">IFERROR(__xludf.DUMMYFUNCTION("IFERROR(importrange(INDIRECT(""'Answers to EASI'!C""&amp;COLUMN()),$A$1&amp;""!B:B""),CONCATENATE(""Loading: "",'Answers to EASI'!J28))"),"Morocco")</f>
        <v>Morocco</v>
      </c>
      <c r="L3" s="2" t="str">
        <f ca="1">IFERROR(__xludf.DUMMYFUNCTION("IFERROR(importrange(INDIRECT(""'Answers to EASI'!C""&amp;COLUMN()),$A$1&amp;""!B:B""),CONCATENATE(""Loading: "",'Answers to EASI'!K28))"),"Norway")</f>
        <v>Norway</v>
      </c>
      <c r="M3" s="2" t="str">
        <f ca="1">IFERROR(__xludf.DUMMYFUNCTION("IFERROR(importrange(INDIRECT(""'Answers to EASI'!C""&amp;COLUMN()),$A$1&amp;""!B:B""),CONCATENATE(""Loading: "",'Answers to EASI'!L28))"),"Poland")</f>
        <v>Poland</v>
      </c>
      <c r="N3" s="2" t="str">
        <f ca="1">IFERROR(__xludf.DUMMYFUNCTION("IFERROR(importrange(INDIRECT(""'Answers to EASI'!C""&amp;COLUMN()),$A$1&amp;""!B:B""),CONCATENATE(""Loading: "",'Answers to EASI'!M28))"),"Portugal")</f>
        <v>Portugal</v>
      </c>
      <c r="O3" s="2" t="str">
        <f ca="1">IFERROR(__xludf.DUMMYFUNCTION("IFERROR(importrange(INDIRECT(""'Answers to EASI'!C""&amp;COLUMN()),$A$1&amp;""!B:B""),CONCATENATE(""Loading: "",'Answers to EASI'!N28))"),"Romania")</f>
        <v>Romania</v>
      </c>
      <c r="P3" s="2" t="str">
        <f ca="1">IFERROR(__xludf.DUMMYFUNCTION("IFERROR(importrange(INDIRECT(""'Answers to EASI'!C""&amp;COLUMN()),$A$1&amp;""!B:B""),CONCATENATE(""Loading: "",'Answers to EASI'!O28))"),"Russia")</f>
        <v>Russia</v>
      </c>
      <c r="Q3" s="2" t="str">
        <f ca="1">IFERROR(__xludf.DUMMYFUNCTION("IFERROR(importrange(INDIRECT(""'Answers to EASI'!C""&amp;COLUMN()),$A$1&amp;""!B:B""),CONCATENATE(""Loading: "",'Answers to EASI'!P28))"),"Spain")</f>
        <v>Spain</v>
      </c>
      <c r="R3" s="2" t="str">
        <f ca="1">IFERROR(__xludf.DUMMYFUNCTION("IFERROR(importrange(INDIRECT(""'Answers to EASI'!C""&amp;COLUMN()),$A$1&amp;""!B:B""),CONCATENATE(""Loading: "",'Answers to EASI'!Q28))"),"Sweden")</f>
        <v>Sweden</v>
      </c>
      <c r="S3" s="2" t="str">
        <f ca="1">IFERROR(__xludf.DUMMYFUNCTION("IFERROR(importrange(INDIRECT(""'Answers to EASI'!C""&amp;COLUMN()),$A$1&amp;""!B:B""),CONCATENATE(""Loading: "",'Answers to EASI'!R28))"),"Switzerland")</f>
        <v>Switzerland</v>
      </c>
      <c r="T3" s="2" t="str">
        <f ca="1">IFERROR(__xludf.DUMMYFUNCTION("IFERROR(importrange(INDIRECT(""'Answers to EASI'!C""&amp;COLUMN()),$A$1&amp;""!B:B""),CONCATENATE(""Loading: "",'Answers to EASI'!S28))"),"The Netherlands")</f>
        <v>The Netherlands</v>
      </c>
      <c r="U3" s="2" t="str">
        <f ca="1">IFERROR(__xludf.DUMMYFUNCTION("IFERROR(importrange(INDIRECT(""'Answers to EASI'!C""&amp;COLUMN()),$A$1&amp;""!B:B""),CONCATENATE(""Loading: "",'Answers to EASI'!T28))"),"Ukraine")</f>
        <v>Ukraine</v>
      </c>
      <c r="V3" s="2" t="str">
        <f ca="1">IFERROR(__xludf.DUMMYFUNCTION("IFERROR(importrange(INDIRECT(""'Answers to EASI'!C""&amp;COLUMN()),$A$1&amp;""!B:B""),CONCATENATE(""Loading: "",'Answers to EASI'!U28))"),"United Kingdom")</f>
        <v>United Kingdom</v>
      </c>
    </row>
    <row r="4" spans="1:22">
      <c r="A4" s="9" t="s">
        <v>3</v>
      </c>
      <c r="B4" s="46">
        <v>43194</v>
      </c>
      <c r="C4" s="46">
        <v>43193</v>
      </c>
      <c r="D4" s="46">
        <v>43199</v>
      </c>
      <c r="E4" s="46">
        <v>43194</v>
      </c>
      <c r="F4" s="46"/>
      <c r="G4" s="46">
        <v>43154</v>
      </c>
      <c r="H4" s="46"/>
      <c r="I4" s="46">
        <v>42493</v>
      </c>
      <c r="J4" s="46">
        <v>42830</v>
      </c>
      <c r="K4" s="46">
        <v>43245</v>
      </c>
      <c r="L4" s="46">
        <v>43194</v>
      </c>
      <c r="M4" s="46">
        <v>43182</v>
      </c>
      <c r="N4" s="46">
        <v>43174</v>
      </c>
      <c r="O4" s="46">
        <v>42324</v>
      </c>
      <c r="P4" s="46">
        <v>42870</v>
      </c>
      <c r="Q4" s="46">
        <v>43237</v>
      </c>
      <c r="R4" s="46">
        <v>42128</v>
      </c>
      <c r="S4" s="46">
        <v>43180</v>
      </c>
      <c r="T4" s="46">
        <v>42125</v>
      </c>
      <c r="U4" s="46">
        <v>43212</v>
      </c>
      <c r="V4" s="46">
        <v>42319</v>
      </c>
    </row>
    <row r="5" spans="1:22" ht="51">
      <c r="A5" s="1" t="s">
        <v>694</v>
      </c>
      <c r="B5" s="7" t="s">
        <v>695</v>
      </c>
      <c r="C5" s="7" t="s">
        <v>10</v>
      </c>
      <c r="D5" s="7" t="s">
        <v>531</v>
      </c>
      <c r="E5" s="7" t="s">
        <v>696</v>
      </c>
      <c r="F5" s="7"/>
      <c r="G5" s="7" t="s">
        <v>575</v>
      </c>
      <c r="H5" s="7"/>
      <c r="I5" s="7" t="s">
        <v>697</v>
      </c>
      <c r="J5" s="7" t="s">
        <v>698</v>
      </c>
      <c r="K5" s="7" t="s">
        <v>699</v>
      </c>
      <c r="L5" s="7" t="s">
        <v>700</v>
      </c>
      <c r="M5" s="7" t="s">
        <v>701</v>
      </c>
      <c r="N5" s="7" t="s">
        <v>702</v>
      </c>
      <c r="O5" s="7" t="s">
        <v>703</v>
      </c>
      <c r="P5" s="7" t="s">
        <v>25</v>
      </c>
      <c r="Q5" s="7" t="s">
        <v>20</v>
      </c>
      <c r="R5" s="7" t="s">
        <v>54</v>
      </c>
      <c r="S5" s="7" t="s">
        <v>542</v>
      </c>
      <c r="T5" s="7" t="s">
        <v>705</v>
      </c>
      <c r="U5" s="7" t="s">
        <v>706</v>
      </c>
      <c r="V5" s="7" t="s">
        <v>707</v>
      </c>
    </row>
    <row r="6" spans="1:22">
      <c r="A6" s="9" t="s">
        <v>29</v>
      </c>
      <c r="B6" s="13" t="s">
        <v>70</v>
      </c>
      <c r="C6" s="13" t="s">
        <v>38</v>
      </c>
      <c r="D6" s="13" t="s">
        <v>69</v>
      </c>
      <c r="E6" s="13" t="s">
        <v>38</v>
      </c>
      <c r="F6" s="13"/>
      <c r="G6" s="13" t="s">
        <v>69</v>
      </c>
      <c r="H6" s="13"/>
      <c r="I6" s="13" t="s">
        <v>38</v>
      </c>
      <c r="J6" s="13" t="s">
        <v>69</v>
      </c>
      <c r="K6" s="13" t="s">
        <v>38</v>
      </c>
      <c r="L6" s="13" t="s">
        <v>70</v>
      </c>
      <c r="M6" s="13" t="s">
        <v>69</v>
      </c>
      <c r="N6" s="13" t="s">
        <v>38</v>
      </c>
      <c r="O6" s="13" t="s">
        <v>38</v>
      </c>
      <c r="P6" s="13" t="s">
        <v>69</v>
      </c>
      <c r="Q6" s="13" t="s">
        <v>69</v>
      </c>
      <c r="R6" s="13" t="s">
        <v>38</v>
      </c>
      <c r="S6" s="13" t="s">
        <v>38</v>
      </c>
      <c r="T6" s="13" t="s">
        <v>38</v>
      </c>
      <c r="U6" s="13" t="s">
        <v>38</v>
      </c>
      <c r="V6" s="13" t="s">
        <v>38</v>
      </c>
    </row>
    <row r="7" spans="1:22" ht="76.5" hidden="1">
      <c r="A7" s="9" t="s">
        <v>73</v>
      </c>
      <c r="B7" s="12"/>
      <c r="C7" s="12"/>
      <c r="D7" s="12" t="s">
        <v>710</v>
      </c>
      <c r="E7" s="12" t="s">
        <v>41</v>
      </c>
      <c r="F7" s="12"/>
      <c r="G7" s="12"/>
      <c r="H7" s="12"/>
      <c r="I7" s="12"/>
      <c r="J7" s="12"/>
      <c r="K7" s="12"/>
      <c r="L7" s="12"/>
      <c r="M7" s="12"/>
      <c r="N7" s="12"/>
      <c r="O7" s="12"/>
      <c r="P7" s="12"/>
      <c r="Q7" s="12"/>
      <c r="R7" s="12"/>
      <c r="S7" s="12"/>
      <c r="T7" s="12"/>
      <c r="U7" s="12"/>
      <c r="V7" s="12"/>
    </row>
    <row r="8" spans="1:22" ht="76.5">
      <c r="A8" s="9" t="s">
        <v>711</v>
      </c>
      <c r="B8" s="13" t="s">
        <v>37</v>
      </c>
      <c r="C8" s="13" t="s">
        <v>713</v>
      </c>
      <c r="D8" s="13" t="s">
        <v>710</v>
      </c>
      <c r="E8" s="13" t="s">
        <v>41</v>
      </c>
      <c r="F8" s="13"/>
      <c r="G8" s="13" t="s">
        <v>43</v>
      </c>
      <c r="H8" s="13"/>
      <c r="I8" s="13" t="s">
        <v>715</v>
      </c>
      <c r="J8" s="13" t="s">
        <v>716</v>
      </c>
      <c r="K8" s="13" t="s">
        <v>717</v>
      </c>
      <c r="L8" s="13" t="s">
        <v>718</v>
      </c>
      <c r="M8" s="13" t="s">
        <v>719</v>
      </c>
      <c r="N8" s="13" t="s">
        <v>720</v>
      </c>
      <c r="O8" s="13" t="s">
        <v>721</v>
      </c>
      <c r="P8" s="13" t="s">
        <v>52</v>
      </c>
      <c r="Q8" s="13" t="s">
        <v>722</v>
      </c>
      <c r="R8" s="13" t="s">
        <v>723</v>
      </c>
      <c r="S8" s="13" t="s">
        <v>724</v>
      </c>
      <c r="T8" s="13" t="s">
        <v>725</v>
      </c>
      <c r="U8" s="13" t="s">
        <v>57</v>
      </c>
      <c r="V8" s="13" t="s">
        <v>58</v>
      </c>
    </row>
    <row r="9" spans="1:22" ht="38.25">
      <c r="A9" s="4" t="s">
        <v>727</v>
      </c>
      <c r="B9" s="15" t="s">
        <v>728</v>
      </c>
      <c r="C9" s="15" t="s">
        <v>729</v>
      </c>
      <c r="D9" s="15" t="s">
        <v>531</v>
      </c>
      <c r="E9" s="15" t="s">
        <v>730</v>
      </c>
      <c r="F9" s="15"/>
      <c r="G9" s="15" t="s">
        <v>575</v>
      </c>
      <c r="H9" s="15"/>
      <c r="I9" s="15" t="s">
        <v>731</v>
      </c>
      <c r="J9" s="15" t="s">
        <v>698</v>
      </c>
      <c r="K9" s="15" t="s">
        <v>732</v>
      </c>
      <c r="L9" s="15" t="s">
        <v>20</v>
      </c>
      <c r="M9" s="15" t="s">
        <v>49</v>
      </c>
      <c r="N9" s="15" t="s">
        <v>734</v>
      </c>
      <c r="O9" s="15" t="s">
        <v>20</v>
      </c>
      <c r="P9" s="15" t="s">
        <v>25</v>
      </c>
      <c r="Q9" s="15" t="s">
        <v>20</v>
      </c>
      <c r="R9" s="15" t="s">
        <v>252</v>
      </c>
      <c r="S9" s="15" t="s">
        <v>735</v>
      </c>
      <c r="T9" s="15" t="s">
        <v>568</v>
      </c>
      <c r="U9" s="15" t="s">
        <v>252</v>
      </c>
      <c r="V9" s="15" t="s">
        <v>736</v>
      </c>
    </row>
    <row r="10" spans="1:22">
      <c r="A10" s="17" t="s">
        <v>147</v>
      </c>
      <c r="B10" s="44">
        <v>3809000</v>
      </c>
      <c r="C10" s="44">
        <v>4632824</v>
      </c>
      <c r="D10" s="44" t="s">
        <v>737</v>
      </c>
      <c r="E10" s="44" t="s">
        <v>738</v>
      </c>
      <c r="F10" s="44"/>
      <c r="G10" s="44">
        <v>2604000</v>
      </c>
      <c r="H10" s="44"/>
      <c r="I10" s="44">
        <v>38190000</v>
      </c>
      <c r="J10" s="44"/>
      <c r="K10" s="44">
        <v>7281000</v>
      </c>
      <c r="L10" s="44"/>
      <c r="M10" s="44">
        <v>13613000</v>
      </c>
      <c r="N10" s="44">
        <v>3869188</v>
      </c>
      <c r="O10" s="44">
        <v>7199000</v>
      </c>
      <c r="P10" s="44">
        <v>27450268</v>
      </c>
      <c r="Q10" s="44">
        <v>18465715</v>
      </c>
      <c r="R10" s="44">
        <v>4876000</v>
      </c>
      <c r="S10" s="44" t="s">
        <v>741</v>
      </c>
      <c r="T10" s="44">
        <v>7590000</v>
      </c>
      <c r="U10" s="44">
        <v>13503087</v>
      </c>
      <c r="V10" s="44">
        <v>26000000</v>
      </c>
    </row>
    <row r="11" spans="1:22">
      <c r="A11" s="20" t="s">
        <v>155</v>
      </c>
      <c r="B11" s="22">
        <v>8223000</v>
      </c>
      <c r="C11" s="22">
        <v>10505006</v>
      </c>
      <c r="D11" s="22" t="s">
        <v>742</v>
      </c>
      <c r="E11" s="22" t="s">
        <v>743</v>
      </c>
      <c r="F11" s="22"/>
      <c r="G11" s="22" t="s">
        <v>744</v>
      </c>
      <c r="H11" s="22"/>
      <c r="I11" s="22">
        <v>75080000</v>
      </c>
      <c r="J11" s="22">
        <v>10385572</v>
      </c>
      <c r="K11" s="22">
        <v>33503000</v>
      </c>
      <c r="L11" s="22">
        <v>45061</v>
      </c>
      <c r="M11" s="22">
        <v>35475000</v>
      </c>
      <c r="N11" s="22">
        <v>9864285</v>
      </c>
      <c r="O11" s="22">
        <v>18852000</v>
      </c>
      <c r="P11" s="22">
        <v>68673667</v>
      </c>
      <c r="Q11" s="22">
        <v>44627041</v>
      </c>
      <c r="R11" s="22">
        <v>9307000</v>
      </c>
      <c r="S11" s="22" t="s">
        <v>745</v>
      </c>
      <c r="T11" s="22">
        <v>15472000</v>
      </c>
      <c r="U11" s="22">
        <v>34627588</v>
      </c>
      <c r="V11" s="22">
        <v>58000000</v>
      </c>
    </row>
    <row r="12" spans="1:22">
      <c r="A12" s="20" t="s">
        <v>746</v>
      </c>
      <c r="B12" s="22">
        <v>1647</v>
      </c>
      <c r="C12" s="22">
        <v>1555</v>
      </c>
      <c r="D12" s="22">
        <v>1.25</v>
      </c>
      <c r="E12" s="22">
        <v>1.9</v>
      </c>
      <c r="F12" s="22"/>
      <c r="G12" s="22">
        <v>1100</v>
      </c>
      <c r="H12" s="22"/>
      <c r="I12" s="22">
        <v>5000</v>
      </c>
      <c r="J12" s="22">
        <v>1300</v>
      </c>
      <c r="K12" s="22">
        <v>1065</v>
      </c>
      <c r="L12" s="22">
        <v>1000</v>
      </c>
      <c r="M12" s="22">
        <v>2000</v>
      </c>
      <c r="N12" s="22">
        <v>1100</v>
      </c>
      <c r="O12" s="22">
        <v>1250</v>
      </c>
      <c r="P12" s="22">
        <v>5400</v>
      </c>
      <c r="Q12" s="22">
        <v>4941</v>
      </c>
      <c r="R12" s="22">
        <v>1300</v>
      </c>
      <c r="S12" s="22">
        <v>1870</v>
      </c>
      <c r="T12" s="22">
        <v>1250</v>
      </c>
      <c r="U12" s="22">
        <v>2840</v>
      </c>
      <c r="V12" s="22">
        <v>5100</v>
      </c>
    </row>
    <row r="13" spans="1:22">
      <c r="A13" s="20" t="s">
        <v>753</v>
      </c>
      <c r="B13" s="45">
        <v>3567</v>
      </c>
      <c r="C13" s="45">
        <v>3780</v>
      </c>
      <c r="D13" s="45">
        <v>3.15</v>
      </c>
      <c r="E13" s="45">
        <v>4.55</v>
      </c>
      <c r="F13" s="45"/>
      <c r="G13" s="45">
        <v>2200</v>
      </c>
      <c r="H13" s="45"/>
      <c r="I13" s="45">
        <v>10500</v>
      </c>
      <c r="J13" s="45">
        <v>3500</v>
      </c>
      <c r="K13" s="45">
        <v>4478</v>
      </c>
      <c r="L13" s="45">
        <v>2200</v>
      </c>
      <c r="M13" s="45">
        <v>5400</v>
      </c>
      <c r="N13" s="45"/>
      <c r="O13" s="45">
        <v>3500</v>
      </c>
      <c r="P13" s="45">
        <v>13500</v>
      </c>
      <c r="Q13" s="45">
        <v>12010</v>
      </c>
      <c r="R13" s="45">
        <v>2600</v>
      </c>
      <c r="S13" s="45" t="s">
        <v>754</v>
      </c>
      <c r="T13" s="45">
        <v>2750</v>
      </c>
      <c r="U13" s="45">
        <v>7130</v>
      </c>
      <c r="V13" s="45">
        <v>11500</v>
      </c>
    </row>
    <row r="14" spans="1:22">
      <c r="A14" s="4" t="s">
        <v>756</v>
      </c>
      <c r="B14" s="15" t="s">
        <v>62</v>
      </c>
      <c r="C14" s="15" t="s">
        <v>7</v>
      </c>
      <c r="D14" s="15" t="s">
        <v>7</v>
      </c>
      <c r="E14" s="15" t="s">
        <v>7</v>
      </c>
      <c r="F14" s="15"/>
      <c r="G14" s="15" t="s">
        <v>7</v>
      </c>
      <c r="H14" s="15"/>
      <c r="I14" s="15" t="s">
        <v>7</v>
      </c>
      <c r="J14" s="15" t="s">
        <v>62</v>
      </c>
      <c r="K14" s="15" t="s">
        <v>7</v>
      </c>
      <c r="L14" s="15" t="s">
        <v>7</v>
      </c>
      <c r="M14" s="15" t="s">
        <v>7</v>
      </c>
      <c r="N14" s="15" t="s">
        <v>7</v>
      </c>
      <c r="O14" s="15" t="s">
        <v>7</v>
      </c>
      <c r="P14" s="15" t="s">
        <v>7</v>
      </c>
      <c r="Q14" s="15" t="s">
        <v>62</v>
      </c>
      <c r="R14" s="15" t="s">
        <v>7</v>
      </c>
      <c r="S14" s="15" t="s">
        <v>7</v>
      </c>
      <c r="T14" s="15" t="s">
        <v>7</v>
      </c>
      <c r="U14" s="15" t="s">
        <v>7</v>
      </c>
      <c r="V14" s="15" t="s">
        <v>7</v>
      </c>
    </row>
    <row r="15" spans="1:22" ht="63.75">
      <c r="A15" s="1" t="s">
        <v>758</v>
      </c>
      <c r="B15" s="7" t="s">
        <v>759</v>
      </c>
      <c r="C15" s="7" t="s">
        <v>760</v>
      </c>
      <c r="D15" s="7" t="s">
        <v>761</v>
      </c>
      <c r="E15" s="7" t="s">
        <v>762</v>
      </c>
      <c r="F15" s="7"/>
      <c r="G15" s="7" t="s">
        <v>763</v>
      </c>
      <c r="H15" s="7"/>
      <c r="I15" s="7" t="s">
        <v>764</v>
      </c>
      <c r="J15" s="7" t="s">
        <v>765</v>
      </c>
      <c r="K15" s="7" t="s">
        <v>766</v>
      </c>
      <c r="L15" s="7"/>
      <c r="M15" s="7" t="s">
        <v>767</v>
      </c>
      <c r="N15" s="7"/>
      <c r="O15" s="7" t="s">
        <v>768</v>
      </c>
      <c r="P15" s="7" t="s">
        <v>769</v>
      </c>
      <c r="Q15" s="7" t="s">
        <v>760</v>
      </c>
      <c r="R15" s="7" t="s">
        <v>770</v>
      </c>
      <c r="S15" s="7" t="s">
        <v>771</v>
      </c>
      <c r="T15" s="7" t="s">
        <v>772</v>
      </c>
      <c r="U15" s="7" t="s">
        <v>774</v>
      </c>
      <c r="V15" s="7" t="s">
        <v>775</v>
      </c>
    </row>
    <row r="16" spans="1:22">
      <c r="A16" s="9" t="s">
        <v>776</v>
      </c>
      <c r="B16" s="13" t="s">
        <v>7</v>
      </c>
      <c r="C16" s="13" t="s">
        <v>7</v>
      </c>
      <c r="D16" s="13" t="s">
        <v>7</v>
      </c>
      <c r="E16" s="13" t="s">
        <v>7</v>
      </c>
      <c r="F16" s="13"/>
      <c r="G16" s="13" t="s">
        <v>7</v>
      </c>
      <c r="H16" s="13"/>
      <c r="I16" s="13" t="s">
        <v>7</v>
      </c>
      <c r="J16" s="13" t="s">
        <v>7</v>
      </c>
      <c r="K16" s="13" t="s">
        <v>106</v>
      </c>
      <c r="L16" s="13" t="s">
        <v>7</v>
      </c>
      <c r="M16" s="13" t="s">
        <v>7</v>
      </c>
      <c r="N16" s="13" t="s">
        <v>7</v>
      </c>
      <c r="O16" s="13" t="s">
        <v>7</v>
      </c>
      <c r="P16" s="13" t="s">
        <v>7</v>
      </c>
      <c r="Q16" s="13" t="s">
        <v>7</v>
      </c>
      <c r="R16" s="13" t="s">
        <v>7</v>
      </c>
      <c r="S16" s="13" t="s">
        <v>7</v>
      </c>
      <c r="T16" s="13" t="s">
        <v>7</v>
      </c>
      <c r="U16" s="13" t="s">
        <v>7</v>
      </c>
      <c r="V16" s="13" t="s">
        <v>7</v>
      </c>
    </row>
    <row r="17" spans="1:22">
      <c r="A17" s="9" t="s">
        <v>778</v>
      </c>
      <c r="B17" s="13" t="s">
        <v>62</v>
      </c>
      <c r="C17" s="13" t="s">
        <v>62</v>
      </c>
      <c r="D17" s="13" t="s">
        <v>62</v>
      </c>
      <c r="E17" s="13" t="s">
        <v>62</v>
      </c>
      <c r="F17" s="13"/>
      <c r="G17" s="13" t="s">
        <v>62</v>
      </c>
      <c r="H17" s="13"/>
      <c r="I17" s="13" t="s">
        <v>62</v>
      </c>
      <c r="J17" s="13" t="s">
        <v>62</v>
      </c>
      <c r="K17" s="13" t="s">
        <v>7</v>
      </c>
      <c r="L17" s="13" t="s">
        <v>7</v>
      </c>
      <c r="M17" s="13" t="s">
        <v>62</v>
      </c>
      <c r="N17" s="13" t="s">
        <v>62</v>
      </c>
      <c r="O17" s="13" t="s">
        <v>62</v>
      </c>
      <c r="P17" s="13" t="s">
        <v>62</v>
      </c>
      <c r="Q17" s="13" t="s">
        <v>62</v>
      </c>
      <c r="R17" s="13" t="s">
        <v>62</v>
      </c>
      <c r="S17" s="13" t="s">
        <v>62</v>
      </c>
      <c r="T17" s="13" t="s">
        <v>7</v>
      </c>
      <c r="U17" s="13" t="s">
        <v>62</v>
      </c>
      <c r="V17" s="13" t="s">
        <v>7</v>
      </c>
    </row>
    <row r="18" spans="1:22">
      <c r="A18" s="9" t="s">
        <v>780</v>
      </c>
      <c r="B18" s="13" t="s">
        <v>7</v>
      </c>
      <c r="C18" s="13" t="s">
        <v>7</v>
      </c>
      <c r="D18" s="13" t="s">
        <v>62</v>
      </c>
      <c r="E18" s="13" t="s">
        <v>62</v>
      </c>
      <c r="F18" s="13"/>
      <c r="G18" s="13" t="s">
        <v>62</v>
      </c>
      <c r="H18" s="13"/>
      <c r="I18" s="13" t="s">
        <v>7</v>
      </c>
      <c r="J18" s="13" t="s">
        <v>62</v>
      </c>
      <c r="K18" s="13" t="s">
        <v>62</v>
      </c>
      <c r="L18" s="13" t="s">
        <v>62</v>
      </c>
      <c r="M18" s="13" t="s">
        <v>62</v>
      </c>
      <c r="N18" s="13" t="s">
        <v>62</v>
      </c>
      <c r="O18" s="13" t="s">
        <v>62</v>
      </c>
      <c r="P18" s="13" t="s">
        <v>62</v>
      </c>
      <c r="Q18" s="13" t="s">
        <v>62</v>
      </c>
      <c r="R18" s="13" t="s">
        <v>62</v>
      </c>
      <c r="S18" s="13" t="s">
        <v>62</v>
      </c>
      <c r="T18" s="13" t="s">
        <v>7</v>
      </c>
      <c r="U18" s="13" t="s">
        <v>62</v>
      </c>
      <c r="V18" s="13" t="s">
        <v>62</v>
      </c>
    </row>
    <row r="19" spans="1:22">
      <c r="A19" s="9" t="s">
        <v>781</v>
      </c>
      <c r="B19" s="13" t="s">
        <v>7</v>
      </c>
      <c r="C19" s="13" t="s">
        <v>62</v>
      </c>
      <c r="D19" s="13" t="s">
        <v>62</v>
      </c>
      <c r="E19" s="13" t="s">
        <v>62</v>
      </c>
      <c r="F19" s="13"/>
      <c r="G19" s="13" t="s">
        <v>62</v>
      </c>
      <c r="H19" s="13"/>
      <c r="I19" s="13" t="s">
        <v>62</v>
      </c>
      <c r="J19" s="13" t="s">
        <v>62</v>
      </c>
      <c r="K19" s="13" t="s">
        <v>62</v>
      </c>
      <c r="L19" s="13" t="s">
        <v>62</v>
      </c>
      <c r="M19" s="13" t="s">
        <v>62</v>
      </c>
      <c r="N19" s="13" t="s">
        <v>62</v>
      </c>
      <c r="O19" s="13" t="s">
        <v>62</v>
      </c>
      <c r="P19" s="13" t="s">
        <v>62</v>
      </c>
      <c r="Q19" s="13" t="s">
        <v>62</v>
      </c>
      <c r="R19" s="13" t="s">
        <v>62</v>
      </c>
      <c r="S19" s="13" t="s">
        <v>62</v>
      </c>
      <c r="T19" s="13" t="s">
        <v>62</v>
      </c>
      <c r="U19" s="13" t="s">
        <v>62</v>
      </c>
      <c r="V19" s="13" t="s">
        <v>62</v>
      </c>
    </row>
    <row r="20" spans="1:22" ht="38.25">
      <c r="A20" s="4" t="s">
        <v>782</v>
      </c>
      <c r="B20" s="32" t="s">
        <v>783</v>
      </c>
      <c r="C20" s="32"/>
      <c r="D20" s="32" t="s">
        <v>72</v>
      </c>
      <c r="E20" s="32"/>
      <c r="F20" s="32"/>
      <c r="G20" s="32"/>
      <c r="H20" s="32"/>
      <c r="I20" s="32"/>
      <c r="J20" s="32"/>
      <c r="K20" s="32"/>
      <c r="L20" s="32"/>
      <c r="M20" s="32"/>
      <c r="N20" s="32"/>
      <c r="O20" s="32"/>
      <c r="P20" s="32"/>
      <c r="Q20" s="32"/>
      <c r="R20" s="32"/>
      <c r="S20" s="32"/>
      <c r="T20" s="32"/>
      <c r="U20" s="32"/>
      <c r="V20" s="32" t="s">
        <v>784</v>
      </c>
    </row>
    <row r="21" spans="1:22">
      <c r="A21" s="47" t="s">
        <v>785</v>
      </c>
      <c r="B21" s="7" t="s">
        <v>62</v>
      </c>
      <c r="C21" s="7" t="s">
        <v>62</v>
      </c>
      <c r="D21" s="7" t="s">
        <v>72</v>
      </c>
      <c r="E21" s="7" t="s">
        <v>62</v>
      </c>
      <c r="F21" s="7"/>
      <c r="G21" s="7" t="s">
        <v>62</v>
      </c>
      <c r="H21" s="7"/>
      <c r="I21" s="7" t="s">
        <v>62</v>
      </c>
      <c r="J21" s="7" t="s">
        <v>62</v>
      </c>
      <c r="K21" s="7" t="s">
        <v>62</v>
      </c>
      <c r="L21" s="7" t="s">
        <v>62</v>
      </c>
      <c r="M21" s="7" t="s">
        <v>7</v>
      </c>
      <c r="N21" s="7" t="s">
        <v>72</v>
      </c>
      <c r="O21" s="7" t="s">
        <v>62</v>
      </c>
      <c r="P21" s="7" t="s">
        <v>7</v>
      </c>
      <c r="Q21" s="7" t="s">
        <v>62</v>
      </c>
      <c r="R21" s="7" t="s">
        <v>7</v>
      </c>
      <c r="S21" s="7" t="s">
        <v>62</v>
      </c>
      <c r="T21" s="7" t="s">
        <v>62</v>
      </c>
      <c r="U21" s="7" t="s">
        <v>62</v>
      </c>
      <c r="V21" s="7" t="s">
        <v>62</v>
      </c>
    </row>
    <row r="22" spans="1:22">
      <c r="A22" s="48" t="s">
        <v>786</v>
      </c>
      <c r="B22" s="13" t="s">
        <v>62</v>
      </c>
      <c r="C22" s="13" t="s">
        <v>62</v>
      </c>
      <c r="D22" s="13" t="s">
        <v>72</v>
      </c>
      <c r="E22" s="13" t="s">
        <v>62</v>
      </c>
      <c r="F22" s="13"/>
      <c r="G22" s="13" t="s">
        <v>62</v>
      </c>
      <c r="H22" s="13"/>
      <c r="I22" s="13" t="s">
        <v>62</v>
      </c>
      <c r="J22" s="13" t="s">
        <v>62</v>
      </c>
      <c r="K22" s="13" t="s">
        <v>62</v>
      </c>
      <c r="L22" s="13" t="s">
        <v>62</v>
      </c>
      <c r="M22" s="13" t="s">
        <v>7</v>
      </c>
      <c r="N22" s="13" t="s">
        <v>72</v>
      </c>
      <c r="O22" s="13" t="s">
        <v>62</v>
      </c>
      <c r="P22" s="13" t="s">
        <v>62</v>
      </c>
      <c r="Q22" s="13" t="s">
        <v>62</v>
      </c>
      <c r="R22" s="13" t="s">
        <v>62</v>
      </c>
      <c r="S22" s="13" t="s">
        <v>62</v>
      </c>
      <c r="T22" s="13" t="s">
        <v>62</v>
      </c>
      <c r="U22" s="13" t="s">
        <v>62</v>
      </c>
      <c r="V22" s="13" t="s">
        <v>62</v>
      </c>
    </row>
    <row r="23" spans="1:22">
      <c r="A23" s="49" t="s">
        <v>787</v>
      </c>
      <c r="B23" s="15" t="s">
        <v>62</v>
      </c>
      <c r="C23" s="15" t="s">
        <v>62</v>
      </c>
      <c r="D23" s="15" t="s">
        <v>72</v>
      </c>
      <c r="E23" s="15" t="s">
        <v>62</v>
      </c>
      <c r="F23" s="15"/>
      <c r="G23" s="15" t="s">
        <v>62</v>
      </c>
      <c r="H23" s="15"/>
      <c r="I23" s="15" t="s">
        <v>62</v>
      </c>
      <c r="J23" s="15" t="s">
        <v>62</v>
      </c>
      <c r="K23" s="15" t="s">
        <v>62</v>
      </c>
      <c r="L23" s="15" t="s">
        <v>7</v>
      </c>
      <c r="M23" s="15" t="s">
        <v>7</v>
      </c>
      <c r="N23" s="15" t="s">
        <v>72</v>
      </c>
      <c r="O23" s="15" t="s">
        <v>62</v>
      </c>
      <c r="P23" s="15" t="s">
        <v>62</v>
      </c>
      <c r="Q23" s="15" t="s">
        <v>62</v>
      </c>
      <c r="R23" s="15" t="s">
        <v>62</v>
      </c>
      <c r="S23" s="15" t="s">
        <v>62</v>
      </c>
      <c r="T23" s="15" t="s">
        <v>62</v>
      </c>
      <c r="U23" s="15" t="s">
        <v>62</v>
      </c>
      <c r="V23" s="15" t="s">
        <v>62</v>
      </c>
    </row>
    <row r="24" spans="1:22" hidden="1">
      <c r="A24" s="29" t="s">
        <v>788</v>
      </c>
      <c r="B24" s="12"/>
      <c r="C24" s="12"/>
      <c r="D24" s="12">
        <v>0</v>
      </c>
      <c r="E24" s="12">
        <v>6</v>
      </c>
      <c r="F24" s="12"/>
      <c r="G24" s="12"/>
      <c r="H24" s="12"/>
      <c r="I24" s="12"/>
      <c r="J24" s="12"/>
      <c r="K24" s="12"/>
      <c r="L24" s="12"/>
      <c r="M24" s="12"/>
      <c r="N24" s="12"/>
      <c r="O24" s="12"/>
      <c r="P24" s="12"/>
      <c r="Q24" s="12"/>
      <c r="R24" s="12"/>
      <c r="S24" s="12"/>
      <c r="T24" s="12"/>
      <c r="U24" s="12"/>
      <c r="V24" s="12"/>
    </row>
    <row r="25" spans="1:22">
      <c r="A25" s="17" t="s">
        <v>669</v>
      </c>
      <c r="B25" s="44">
        <v>5</v>
      </c>
      <c r="C25" s="44">
        <v>8</v>
      </c>
      <c r="D25" s="44">
        <v>4</v>
      </c>
      <c r="E25" s="44">
        <v>0</v>
      </c>
      <c r="F25" s="44"/>
      <c r="G25" s="44">
        <v>3</v>
      </c>
      <c r="H25" s="44"/>
      <c r="I25" s="44"/>
      <c r="J25" s="44">
        <v>2</v>
      </c>
      <c r="K25" s="44">
        <v>9</v>
      </c>
      <c r="L25" s="44"/>
      <c r="M25" s="44">
        <v>11</v>
      </c>
      <c r="N25" s="44">
        <v>4</v>
      </c>
      <c r="O25" s="44">
        <v>2</v>
      </c>
      <c r="P25" s="44"/>
      <c r="Q25" s="44">
        <v>5</v>
      </c>
      <c r="R25" s="44">
        <v>5</v>
      </c>
      <c r="S25" s="44"/>
      <c r="T25" s="44">
        <v>11</v>
      </c>
      <c r="U25" s="44">
        <v>1</v>
      </c>
      <c r="V25" s="44">
        <v>17</v>
      </c>
    </row>
    <row r="26" spans="1:22">
      <c r="A26" s="20" t="s">
        <v>672</v>
      </c>
      <c r="B26" s="22">
        <v>9</v>
      </c>
      <c r="C26" s="22">
        <v>0</v>
      </c>
      <c r="D26" s="22">
        <v>0</v>
      </c>
      <c r="E26" s="22">
        <v>31</v>
      </c>
      <c r="F26" s="22"/>
      <c r="G26" s="22">
        <v>0</v>
      </c>
      <c r="H26" s="22"/>
      <c r="I26" s="22"/>
      <c r="J26" s="22">
        <v>0</v>
      </c>
      <c r="K26" s="22"/>
      <c r="L26" s="22"/>
      <c r="M26" s="22">
        <v>16</v>
      </c>
      <c r="N26" s="22">
        <v>2</v>
      </c>
      <c r="O26" s="22"/>
      <c r="P26" s="22"/>
      <c r="Q26" s="22">
        <v>21</v>
      </c>
      <c r="R26" s="22">
        <v>0</v>
      </c>
      <c r="S26" s="22">
        <v>7</v>
      </c>
      <c r="T26" s="22">
        <v>14</v>
      </c>
      <c r="U26" s="22"/>
      <c r="V26" s="22">
        <v>2</v>
      </c>
    </row>
    <row r="27" spans="1:22">
      <c r="A27" s="20" t="s">
        <v>675</v>
      </c>
      <c r="B27" s="22" t="s">
        <v>789</v>
      </c>
      <c r="C27" s="22">
        <v>26</v>
      </c>
      <c r="D27" s="22">
        <v>33</v>
      </c>
      <c r="E27" s="22">
        <v>1</v>
      </c>
      <c r="F27" s="22"/>
      <c r="G27" s="22">
        <v>42</v>
      </c>
      <c r="H27" s="22"/>
      <c r="I27" s="22"/>
      <c r="J27" s="22">
        <v>6</v>
      </c>
      <c r="K27" s="22">
        <v>2</v>
      </c>
      <c r="L27" s="22"/>
      <c r="M27" s="22">
        <v>67</v>
      </c>
      <c r="N27" s="22">
        <v>2</v>
      </c>
      <c r="O27" s="22">
        <v>39</v>
      </c>
      <c r="P27" s="22">
        <v>25</v>
      </c>
      <c r="Q27" s="22">
        <v>21</v>
      </c>
      <c r="R27" s="22">
        <v>16</v>
      </c>
      <c r="S27" s="22"/>
      <c r="T27" s="22">
        <v>16</v>
      </c>
      <c r="U27" s="22">
        <v>40</v>
      </c>
      <c r="V27" s="22">
        <v>270</v>
      </c>
    </row>
    <row r="28" spans="1:22">
      <c r="A28" s="20" t="s">
        <v>677</v>
      </c>
      <c r="B28" s="22" t="s">
        <v>789</v>
      </c>
      <c r="C28" s="22">
        <v>11</v>
      </c>
      <c r="D28" s="22">
        <v>0</v>
      </c>
      <c r="E28" s="22">
        <v>10</v>
      </c>
      <c r="F28" s="22"/>
      <c r="G28" s="22">
        <v>0</v>
      </c>
      <c r="H28" s="22"/>
      <c r="I28" s="22"/>
      <c r="J28" s="22">
        <v>6</v>
      </c>
      <c r="K28" s="22"/>
      <c r="L28" s="22"/>
      <c r="M28" s="22">
        <v>0</v>
      </c>
      <c r="N28" s="22">
        <v>80</v>
      </c>
      <c r="O28" s="22"/>
      <c r="P28" s="22">
        <v>198</v>
      </c>
      <c r="Q28" s="22">
        <v>8</v>
      </c>
      <c r="R28" s="22">
        <v>0</v>
      </c>
      <c r="S28" s="22">
        <v>48</v>
      </c>
      <c r="T28" s="22">
        <v>0</v>
      </c>
      <c r="U28" s="22">
        <v>9</v>
      </c>
      <c r="V28" s="22">
        <v>2</v>
      </c>
    </row>
    <row r="29" spans="1:22">
      <c r="A29" s="20" t="s">
        <v>797</v>
      </c>
      <c r="B29" s="31" t="s">
        <v>789</v>
      </c>
      <c r="C29" s="31">
        <v>19</v>
      </c>
      <c r="D29" s="31">
        <v>17</v>
      </c>
      <c r="E29" s="31">
        <v>0</v>
      </c>
      <c r="F29" s="31"/>
      <c r="G29" s="31">
        <v>19</v>
      </c>
      <c r="H29" s="31"/>
      <c r="I29" s="31"/>
      <c r="J29" s="31">
        <v>38</v>
      </c>
      <c r="K29" s="31"/>
      <c r="L29" s="31"/>
      <c r="M29" s="31">
        <v>82</v>
      </c>
      <c r="N29" s="31">
        <v>75</v>
      </c>
      <c r="O29" s="31">
        <v>18</v>
      </c>
      <c r="P29" s="31"/>
      <c r="Q29" s="31"/>
      <c r="R29" s="31">
        <v>54</v>
      </c>
      <c r="S29" s="31"/>
      <c r="T29" s="31">
        <v>53</v>
      </c>
      <c r="U29" s="31">
        <v>1</v>
      </c>
      <c r="V29" s="31"/>
    </row>
    <row r="30" spans="1:22">
      <c r="A30" s="20" t="s">
        <v>680</v>
      </c>
      <c r="B30" s="31" t="s">
        <v>789</v>
      </c>
      <c r="C30" s="31">
        <v>6</v>
      </c>
      <c r="D30" s="31">
        <v>9</v>
      </c>
      <c r="E30" s="31">
        <v>0</v>
      </c>
      <c r="F30" s="31"/>
      <c r="G30" s="31">
        <v>5</v>
      </c>
      <c r="H30" s="31"/>
      <c r="I30" s="31"/>
      <c r="J30" s="31"/>
      <c r="K30" s="31">
        <v>10</v>
      </c>
      <c r="L30" s="31"/>
      <c r="M30" s="31">
        <v>2</v>
      </c>
      <c r="N30" s="31"/>
      <c r="O30" s="31"/>
      <c r="P30" s="31"/>
      <c r="Q30" s="31"/>
      <c r="R30" s="31">
        <v>16</v>
      </c>
      <c r="S30" s="31">
        <v>290</v>
      </c>
      <c r="T30" s="31">
        <v>17</v>
      </c>
      <c r="U30" s="31">
        <v>1</v>
      </c>
      <c r="V30" s="31"/>
    </row>
    <row r="31" spans="1:22">
      <c r="A31" s="23" t="s">
        <v>682</v>
      </c>
      <c r="B31" s="33" t="s">
        <v>789</v>
      </c>
      <c r="C31" s="33">
        <v>0</v>
      </c>
      <c r="D31" s="33">
        <v>0</v>
      </c>
      <c r="E31" s="33" t="s">
        <v>7</v>
      </c>
      <c r="F31" s="33"/>
      <c r="G31" s="33">
        <v>26</v>
      </c>
      <c r="H31" s="33"/>
      <c r="I31" s="33"/>
      <c r="J31" s="33"/>
      <c r="K31" s="33"/>
      <c r="L31" s="33"/>
      <c r="M31" s="33"/>
      <c r="N31" s="33"/>
      <c r="O31" s="33"/>
      <c r="P31" s="33">
        <v>184</v>
      </c>
      <c r="Q31" s="33">
        <v>83</v>
      </c>
      <c r="R31" s="33">
        <v>35</v>
      </c>
      <c r="S31" s="33">
        <v>16</v>
      </c>
      <c r="T31" s="33">
        <v>1</v>
      </c>
      <c r="U31" s="33"/>
      <c r="V31" s="33"/>
    </row>
    <row r="32" spans="1:22">
      <c r="A32" s="1" t="s">
        <v>801</v>
      </c>
      <c r="B32" s="7" t="s">
        <v>7</v>
      </c>
      <c r="C32" s="7" t="s">
        <v>7</v>
      </c>
      <c r="D32" s="7" t="s">
        <v>7</v>
      </c>
      <c r="E32" s="7" t="s">
        <v>7</v>
      </c>
      <c r="F32" s="7"/>
      <c r="G32" s="7" t="s">
        <v>7</v>
      </c>
      <c r="H32" s="7"/>
      <c r="I32" s="7" t="s">
        <v>7</v>
      </c>
      <c r="J32" s="7" t="s">
        <v>62</v>
      </c>
      <c r="K32" s="7" t="s">
        <v>62</v>
      </c>
      <c r="L32" s="7" t="s">
        <v>7</v>
      </c>
      <c r="M32" s="7" t="s">
        <v>7</v>
      </c>
      <c r="N32" s="7" t="s">
        <v>7</v>
      </c>
      <c r="O32" s="7" t="s">
        <v>7</v>
      </c>
      <c r="P32" s="7" t="s">
        <v>7</v>
      </c>
      <c r="Q32" s="7" t="s">
        <v>7</v>
      </c>
      <c r="R32" s="7" t="s">
        <v>7</v>
      </c>
      <c r="S32" s="7" t="s">
        <v>62</v>
      </c>
      <c r="T32" s="7" t="s">
        <v>7</v>
      </c>
      <c r="U32" s="7" t="s">
        <v>7</v>
      </c>
      <c r="V32" s="7" t="s">
        <v>7</v>
      </c>
    </row>
    <row r="33" spans="1:22">
      <c r="A33" s="9" t="s">
        <v>802</v>
      </c>
      <c r="B33" s="13" t="s">
        <v>7</v>
      </c>
      <c r="C33" s="13" t="s">
        <v>7</v>
      </c>
      <c r="D33" s="13" t="s">
        <v>7</v>
      </c>
      <c r="E33" s="13" t="s">
        <v>62</v>
      </c>
      <c r="F33" s="13"/>
      <c r="G33" s="13" t="s">
        <v>7</v>
      </c>
      <c r="H33" s="13"/>
      <c r="I33" s="13" t="s">
        <v>62</v>
      </c>
      <c r="J33" s="13" t="s">
        <v>62</v>
      </c>
      <c r="K33" s="13" t="s">
        <v>62</v>
      </c>
      <c r="L33" s="13" t="s">
        <v>7</v>
      </c>
      <c r="M33" s="13" t="s">
        <v>7</v>
      </c>
      <c r="N33" s="13" t="s">
        <v>7</v>
      </c>
      <c r="O33" s="13" t="s">
        <v>7</v>
      </c>
      <c r="P33" s="13" t="s">
        <v>62</v>
      </c>
      <c r="Q33" s="13" t="s">
        <v>7</v>
      </c>
      <c r="R33" s="13" t="s">
        <v>7</v>
      </c>
      <c r="S33" s="13" t="s">
        <v>7</v>
      </c>
      <c r="T33" s="13" t="s">
        <v>7</v>
      </c>
      <c r="U33" s="13" t="s">
        <v>7</v>
      </c>
      <c r="V33" s="13" t="s">
        <v>7</v>
      </c>
    </row>
    <row r="34" spans="1:22" ht="51">
      <c r="A34" s="9" t="s">
        <v>803</v>
      </c>
      <c r="B34" s="13" t="s">
        <v>62</v>
      </c>
      <c r="C34" s="13" t="s">
        <v>62</v>
      </c>
      <c r="D34" s="13" t="s">
        <v>62</v>
      </c>
      <c r="E34" s="13" t="s">
        <v>804</v>
      </c>
      <c r="F34" s="13"/>
      <c r="G34" s="13" t="s">
        <v>62</v>
      </c>
      <c r="H34" s="13"/>
      <c r="I34" s="13" t="s">
        <v>62</v>
      </c>
      <c r="J34" s="13" t="s">
        <v>62</v>
      </c>
      <c r="K34" s="13" t="s">
        <v>62</v>
      </c>
      <c r="L34" s="13" t="s">
        <v>7</v>
      </c>
      <c r="M34" s="13" t="s">
        <v>62</v>
      </c>
      <c r="N34" s="13" t="s">
        <v>62</v>
      </c>
      <c r="O34" s="13" t="s">
        <v>62</v>
      </c>
      <c r="P34" s="13" t="s">
        <v>62</v>
      </c>
      <c r="Q34" s="13" t="s">
        <v>62</v>
      </c>
      <c r="R34" s="13" t="s">
        <v>62</v>
      </c>
      <c r="S34" s="13" t="s">
        <v>62</v>
      </c>
      <c r="T34" s="13" t="s">
        <v>62</v>
      </c>
      <c r="U34" s="13" t="s">
        <v>62</v>
      </c>
      <c r="V34" s="13" t="s">
        <v>7</v>
      </c>
    </row>
    <row r="35" spans="1:22" ht="25.5">
      <c r="A35" s="9" t="s">
        <v>805</v>
      </c>
      <c r="B35" s="12" t="s">
        <v>62</v>
      </c>
      <c r="C35" s="12" t="s">
        <v>62</v>
      </c>
      <c r="D35" s="12" t="s">
        <v>7</v>
      </c>
      <c r="E35" s="12" t="s">
        <v>7</v>
      </c>
      <c r="F35" s="12"/>
      <c r="G35" s="12"/>
      <c r="H35" s="12"/>
      <c r="I35" s="12" t="s">
        <v>806</v>
      </c>
      <c r="J35" s="12"/>
      <c r="K35" s="12" t="s">
        <v>61</v>
      </c>
      <c r="L35" s="12"/>
      <c r="M35" s="12"/>
      <c r="N35" s="12" t="s">
        <v>807</v>
      </c>
      <c r="O35" s="12"/>
      <c r="P35" s="12"/>
      <c r="Q35" s="12"/>
      <c r="R35" s="12"/>
      <c r="S35" s="12"/>
      <c r="T35" s="12"/>
      <c r="U35" s="12" t="s">
        <v>62</v>
      </c>
      <c r="V35" s="12"/>
    </row>
    <row r="36" spans="1:22">
      <c r="A36" s="9" t="s">
        <v>808</v>
      </c>
      <c r="B36" s="13" t="s">
        <v>7</v>
      </c>
      <c r="C36" s="13" t="s">
        <v>62</v>
      </c>
      <c r="D36" s="13" t="s">
        <v>72</v>
      </c>
      <c r="E36" s="13" t="s">
        <v>7</v>
      </c>
      <c r="F36" s="13"/>
      <c r="G36" s="13" t="s">
        <v>7</v>
      </c>
      <c r="H36" s="13"/>
      <c r="I36" s="13" t="s">
        <v>62</v>
      </c>
      <c r="J36" s="13" t="s">
        <v>62</v>
      </c>
      <c r="K36" s="13" t="s">
        <v>62</v>
      </c>
      <c r="L36" s="13" t="s">
        <v>62</v>
      </c>
      <c r="M36" s="13" t="s">
        <v>62</v>
      </c>
      <c r="N36" s="13" t="s">
        <v>72</v>
      </c>
      <c r="O36" s="13" t="s">
        <v>62</v>
      </c>
      <c r="P36" s="13" t="s">
        <v>7</v>
      </c>
      <c r="Q36" s="13" t="s">
        <v>62</v>
      </c>
      <c r="R36" s="13" t="s">
        <v>7</v>
      </c>
      <c r="S36" s="13" t="s">
        <v>7</v>
      </c>
      <c r="T36" s="13" t="s">
        <v>62</v>
      </c>
      <c r="U36" s="13" t="s">
        <v>62</v>
      </c>
      <c r="V36" s="13" t="s">
        <v>62</v>
      </c>
    </row>
    <row r="37" spans="1:22">
      <c r="A37" s="9" t="s">
        <v>812</v>
      </c>
      <c r="B37" s="13" t="s">
        <v>7</v>
      </c>
      <c r="C37" s="13" t="s">
        <v>62</v>
      </c>
      <c r="D37" s="13" t="s">
        <v>72</v>
      </c>
      <c r="E37" s="13" t="s">
        <v>7</v>
      </c>
      <c r="F37" s="13"/>
      <c r="G37" s="13" t="s">
        <v>7</v>
      </c>
      <c r="H37" s="13"/>
      <c r="I37" s="13" t="s">
        <v>62</v>
      </c>
      <c r="J37" s="13" t="s">
        <v>62</v>
      </c>
      <c r="K37" s="13" t="s">
        <v>62</v>
      </c>
      <c r="L37" s="13" t="s">
        <v>62</v>
      </c>
      <c r="M37" s="13" t="s">
        <v>62</v>
      </c>
      <c r="N37" s="13" t="s">
        <v>72</v>
      </c>
      <c r="O37" s="13" t="s">
        <v>62</v>
      </c>
      <c r="P37" s="13" t="s">
        <v>7</v>
      </c>
      <c r="Q37" s="13" t="s">
        <v>62</v>
      </c>
      <c r="R37" s="13" t="s">
        <v>7</v>
      </c>
      <c r="S37" s="13" t="s">
        <v>7</v>
      </c>
      <c r="T37" s="13" t="s">
        <v>62</v>
      </c>
      <c r="U37" s="13" t="s">
        <v>62</v>
      </c>
      <c r="V37" s="13" t="s">
        <v>62</v>
      </c>
    </row>
    <row r="38" spans="1:22">
      <c r="A38" s="9" t="s">
        <v>818</v>
      </c>
      <c r="B38" s="13" t="s">
        <v>7</v>
      </c>
      <c r="C38" s="13" t="s">
        <v>62</v>
      </c>
      <c r="D38" s="13" t="s">
        <v>72</v>
      </c>
      <c r="E38" s="13" t="s">
        <v>7</v>
      </c>
      <c r="F38" s="13"/>
      <c r="G38" s="13" t="s">
        <v>7</v>
      </c>
      <c r="H38" s="13"/>
      <c r="I38" s="13" t="s">
        <v>62</v>
      </c>
      <c r="J38" s="13" t="s">
        <v>62</v>
      </c>
      <c r="K38" s="13" t="s">
        <v>62</v>
      </c>
      <c r="L38" s="13" t="s">
        <v>62</v>
      </c>
      <c r="M38" s="13" t="s">
        <v>62</v>
      </c>
      <c r="N38" s="13" t="s">
        <v>72</v>
      </c>
      <c r="O38" s="13" t="s">
        <v>62</v>
      </c>
      <c r="P38" s="13" t="s">
        <v>62</v>
      </c>
      <c r="Q38" s="13" t="s">
        <v>62</v>
      </c>
      <c r="R38" s="13" t="s">
        <v>62</v>
      </c>
      <c r="S38" s="13" t="s">
        <v>62</v>
      </c>
      <c r="T38" s="13" t="s">
        <v>62</v>
      </c>
      <c r="U38" s="13" t="s">
        <v>62</v>
      </c>
      <c r="V38" s="13" t="s">
        <v>62</v>
      </c>
    </row>
    <row r="39" spans="1:22">
      <c r="A39" s="9" t="s">
        <v>820</v>
      </c>
      <c r="B39" s="13" t="s">
        <v>7</v>
      </c>
      <c r="C39" s="13" t="s">
        <v>62</v>
      </c>
      <c r="D39" s="13" t="s">
        <v>72</v>
      </c>
      <c r="E39" s="13" t="s">
        <v>7</v>
      </c>
      <c r="F39" s="13"/>
      <c r="G39" s="13" t="s">
        <v>7</v>
      </c>
      <c r="H39" s="13"/>
      <c r="I39" s="13" t="s">
        <v>62</v>
      </c>
      <c r="J39" s="13" t="s">
        <v>62</v>
      </c>
      <c r="K39" s="13" t="s">
        <v>62</v>
      </c>
      <c r="L39" s="13" t="s">
        <v>62</v>
      </c>
      <c r="M39" s="13" t="s">
        <v>62</v>
      </c>
      <c r="N39" s="13" t="s">
        <v>72</v>
      </c>
      <c r="O39" s="13" t="s">
        <v>62</v>
      </c>
      <c r="P39" s="13" t="s">
        <v>62</v>
      </c>
      <c r="Q39" s="13" t="s">
        <v>62</v>
      </c>
      <c r="R39" s="13" t="s">
        <v>62</v>
      </c>
      <c r="S39" s="13" t="s">
        <v>62</v>
      </c>
      <c r="T39" s="13" t="s">
        <v>62</v>
      </c>
      <c r="U39" s="13" t="s">
        <v>62</v>
      </c>
      <c r="V39" s="13" t="s">
        <v>62</v>
      </c>
    </row>
    <row r="40" spans="1:22">
      <c r="A40" s="9" t="s">
        <v>821</v>
      </c>
      <c r="B40" s="13" t="s">
        <v>62</v>
      </c>
      <c r="C40" s="13" t="s">
        <v>7</v>
      </c>
      <c r="D40" s="13" t="s">
        <v>7</v>
      </c>
      <c r="E40" s="13" t="s">
        <v>62</v>
      </c>
      <c r="F40" s="13"/>
      <c r="G40" s="13" t="s">
        <v>62</v>
      </c>
      <c r="H40" s="13"/>
      <c r="I40" s="13" t="s">
        <v>7</v>
      </c>
      <c r="J40" s="13" t="s">
        <v>62</v>
      </c>
      <c r="K40" s="13" t="s">
        <v>62</v>
      </c>
      <c r="L40" s="13" t="s">
        <v>62</v>
      </c>
      <c r="M40" s="13" t="s">
        <v>62</v>
      </c>
      <c r="N40" s="13" t="s">
        <v>62</v>
      </c>
      <c r="O40" s="13" t="s">
        <v>62</v>
      </c>
      <c r="P40" s="13" t="s">
        <v>62</v>
      </c>
      <c r="Q40" s="13" t="s">
        <v>62</v>
      </c>
      <c r="R40" s="13" t="s">
        <v>62</v>
      </c>
      <c r="S40" s="13" t="s">
        <v>7</v>
      </c>
      <c r="T40" s="13" t="s">
        <v>62</v>
      </c>
      <c r="U40" s="13" t="s">
        <v>7</v>
      </c>
      <c r="V40" s="13" t="s">
        <v>62</v>
      </c>
    </row>
    <row r="41" spans="1:22">
      <c r="A41" s="9" t="s">
        <v>822</v>
      </c>
      <c r="B41" s="13" t="s">
        <v>62</v>
      </c>
      <c r="C41" s="13" t="s">
        <v>7</v>
      </c>
      <c r="D41" s="13" t="s">
        <v>7</v>
      </c>
      <c r="E41" s="13" t="s">
        <v>7</v>
      </c>
      <c r="F41" s="13"/>
      <c r="G41" s="13" t="s">
        <v>7</v>
      </c>
      <c r="H41" s="13"/>
      <c r="I41" s="13" t="s">
        <v>7</v>
      </c>
      <c r="J41" s="13" t="s">
        <v>7</v>
      </c>
      <c r="K41" s="13" t="s">
        <v>62</v>
      </c>
      <c r="L41" s="13" t="s">
        <v>7</v>
      </c>
      <c r="M41" s="13" t="s">
        <v>7</v>
      </c>
      <c r="N41" s="13" t="s">
        <v>7</v>
      </c>
      <c r="O41" s="13" t="s">
        <v>7</v>
      </c>
      <c r="P41" s="13" t="s">
        <v>7</v>
      </c>
      <c r="Q41" s="13" t="s">
        <v>7</v>
      </c>
      <c r="R41" s="13" t="s">
        <v>7</v>
      </c>
      <c r="S41" s="13" t="s">
        <v>62</v>
      </c>
      <c r="T41" s="13" t="s">
        <v>7</v>
      </c>
      <c r="U41" s="13" t="s">
        <v>62</v>
      </c>
      <c r="V41" s="13" t="s">
        <v>62</v>
      </c>
    </row>
    <row r="42" spans="1:22">
      <c r="A42" s="9" t="s">
        <v>823</v>
      </c>
      <c r="B42" s="13" t="s">
        <v>7</v>
      </c>
      <c r="C42" s="13" t="s">
        <v>7</v>
      </c>
      <c r="D42" s="13" t="s">
        <v>7</v>
      </c>
      <c r="E42" s="13" t="s">
        <v>7</v>
      </c>
      <c r="F42" s="13"/>
      <c r="G42" s="13" t="s">
        <v>7</v>
      </c>
      <c r="H42" s="13"/>
      <c r="I42" s="13" t="s">
        <v>7</v>
      </c>
      <c r="J42" s="13" t="s">
        <v>62</v>
      </c>
      <c r="K42" s="13" t="s">
        <v>7</v>
      </c>
      <c r="L42" s="13" t="s">
        <v>62</v>
      </c>
      <c r="M42" s="13" t="s">
        <v>62</v>
      </c>
      <c r="N42" s="13" t="s">
        <v>62</v>
      </c>
      <c r="O42" s="13" t="s">
        <v>62</v>
      </c>
      <c r="P42" s="13" t="s">
        <v>62</v>
      </c>
      <c r="Q42" s="13" t="s">
        <v>7</v>
      </c>
      <c r="R42" s="13" t="s">
        <v>62</v>
      </c>
      <c r="S42" s="13" t="s">
        <v>62</v>
      </c>
      <c r="T42" s="13" t="s">
        <v>62</v>
      </c>
      <c r="U42" s="13" t="s">
        <v>62</v>
      </c>
      <c r="V42" s="13" t="s">
        <v>62</v>
      </c>
    </row>
    <row r="43" spans="1:22" ht="38.25" hidden="1">
      <c r="A43" s="9" t="s">
        <v>824</v>
      </c>
      <c r="B43" s="12"/>
      <c r="C43" s="12"/>
      <c r="D43" s="12" t="s">
        <v>7</v>
      </c>
      <c r="E43" s="12" t="s">
        <v>7</v>
      </c>
      <c r="F43" s="12"/>
      <c r="G43" s="12"/>
      <c r="H43" s="12"/>
      <c r="I43" s="12"/>
      <c r="J43" s="12"/>
      <c r="K43" s="12"/>
      <c r="L43" s="12"/>
      <c r="M43" s="12"/>
      <c r="N43" s="12"/>
      <c r="O43" s="12"/>
      <c r="P43" s="12"/>
      <c r="Q43" s="12"/>
      <c r="R43" s="12"/>
      <c r="S43" s="12"/>
      <c r="T43" s="12"/>
      <c r="U43" s="12"/>
      <c r="V43" s="12" t="s">
        <v>825</v>
      </c>
    </row>
    <row r="44" spans="1:22">
      <c r="A44" s="9" t="s">
        <v>826</v>
      </c>
      <c r="B44" s="13" t="s">
        <v>62</v>
      </c>
      <c r="C44" s="13" t="s">
        <v>62</v>
      </c>
      <c r="D44" s="13" t="s">
        <v>7</v>
      </c>
      <c r="E44" s="13" t="s">
        <v>7</v>
      </c>
      <c r="F44" s="13"/>
      <c r="G44" s="13" t="s">
        <v>62</v>
      </c>
      <c r="H44" s="13"/>
      <c r="I44" s="13" t="s">
        <v>62</v>
      </c>
      <c r="J44" s="13" t="s">
        <v>62</v>
      </c>
      <c r="K44" s="13" t="s">
        <v>62</v>
      </c>
      <c r="L44" s="13" t="s">
        <v>62</v>
      </c>
      <c r="M44" s="13" t="s">
        <v>62</v>
      </c>
      <c r="N44" s="13" t="s">
        <v>62</v>
      </c>
      <c r="O44" s="13" t="s">
        <v>62</v>
      </c>
      <c r="P44" s="13" t="s">
        <v>62</v>
      </c>
      <c r="Q44" s="13" t="s">
        <v>7</v>
      </c>
      <c r="R44" s="13" t="s">
        <v>7</v>
      </c>
      <c r="S44" s="13" t="s">
        <v>62</v>
      </c>
      <c r="T44" s="13" t="s">
        <v>62</v>
      </c>
      <c r="U44" s="13" t="s">
        <v>62</v>
      </c>
      <c r="V44" s="13" t="s">
        <v>62</v>
      </c>
    </row>
    <row r="45" spans="1:22">
      <c r="A45" s="9" t="s">
        <v>827</v>
      </c>
      <c r="B45" s="13" t="s">
        <v>7</v>
      </c>
      <c r="C45" s="13" t="s">
        <v>7</v>
      </c>
      <c r="D45" s="13" t="s">
        <v>7</v>
      </c>
      <c r="E45" s="13" t="s">
        <v>7</v>
      </c>
      <c r="F45" s="13"/>
      <c r="G45" s="13" t="s">
        <v>7</v>
      </c>
      <c r="H45" s="13"/>
      <c r="I45" s="13" t="s">
        <v>7</v>
      </c>
      <c r="J45" s="13" t="s">
        <v>7</v>
      </c>
      <c r="K45" s="13" t="s">
        <v>7</v>
      </c>
      <c r="L45" s="13" t="s">
        <v>7</v>
      </c>
      <c r="M45" s="13" t="s">
        <v>7</v>
      </c>
      <c r="N45" s="13" t="s">
        <v>7</v>
      </c>
      <c r="O45" s="13" t="s">
        <v>7</v>
      </c>
      <c r="P45" s="13" t="s">
        <v>7</v>
      </c>
      <c r="Q45" s="13" t="s">
        <v>7</v>
      </c>
      <c r="R45" s="13" t="s">
        <v>7</v>
      </c>
      <c r="S45" s="13" t="s">
        <v>7</v>
      </c>
      <c r="T45" s="13" t="s">
        <v>7</v>
      </c>
      <c r="U45" s="13" t="s">
        <v>7</v>
      </c>
      <c r="V45" s="13" t="s">
        <v>7</v>
      </c>
    </row>
    <row r="46" spans="1:22">
      <c r="A46" s="9" t="s">
        <v>828</v>
      </c>
      <c r="B46" s="13" t="s">
        <v>7</v>
      </c>
      <c r="C46" s="13" t="s">
        <v>7</v>
      </c>
      <c r="D46" s="13" t="s">
        <v>7</v>
      </c>
      <c r="E46" s="13" t="s">
        <v>7</v>
      </c>
      <c r="F46" s="13"/>
      <c r="G46" s="13" t="s">
        <v>7</v>
      </c>
      <c r="H46" s="13"/>
      <c r="I46" s="13" t="s">
        <v>7</v>
      </c>
      <c r="J46" s="13" t="s">
        <v>62</v>
      </c>
      <c r="K46" s="13" t="s">
        <v>62</v>
      </c>
      <c r="L46" s="13" t="s">
        <v>62</v>
      </c>
      <c r="M46" s="13" t="s">
        <v>7</v>
      </c>
      <c r="N46" s="13" t="s">
        <v>7</v>
      </c>
      <c r="O46" s="13" t="s">
        <v>7</v>
      </c>
      <c r="P46" s="13" t="s">
        <v>62</v>
      </c>
      <c r="Q46" s="13" t="s">
        <v>7</v>
      </c>
      <c r="R46" s="13" t="s">
        <v>7</v>
      </c>
      <c r="S46" s="13" t="s">
        <v>62</v>
      </c>
      <c r="T46" s="13" t="s">
        <v>7</v>
      </c>
      <c r="U46" s="13" t="s">
        <v>62</v>
      </c>
      <c r="V46" s="13" t="s">
        <v>62</v>
      </c>
    </row>
    <row r="47" spans="1:22">
      <c r="A47" s="9" t="s">
        <v>363</v>
      </c>
      <c r="B47" s="13" t="s">
        <v>62</v>
      </c>
      <c r="C47" s="13" t="s">
        <v>62</v>
      </c>
      <c r="D47" s="13" t="s">
        <v>7</v>
      </c>
      <c r="E47" s="13" t="s">
        <v>62</v>
      </c>
      <c r="F47" s="13"/>
      <c r="G47" s="13" t="s">
        <v>62</v>
      </c>
      <c r="H47" s="13"/>
      <c r="I47" s="13" t="s">
        <v>62</v>
      </c>
      <c r="J47" s="13" t="s">
        <v>62</v>
      </c>
      <c r="K47" s="13" t="s">
        <v>62</v>
      </c>
      <c r="L47" s="13" t="s">
        <v>62</v>
      </c>
      <c r="M47" s="13" t="s">
        <v>62</v>
      </c>
      <c r="N47" s="13" t="s">
        <v>62</v>
      </c>
      <c r="O47" s="13" t="s">
        <v>62</v>
      </c>
      <c r="P47" s="13" t="s">
        <v>62</v>
      </c>
      <c r="Q47" s="13" t="s">
        <v>7</v>
      </c>
      <c r="R47" s="13" t="s">
        <v>62</v>
      </c>
      <c r="S47" s="13" t="s">
        <v>62</v>
      </c>
      <c r="T47" s="13" t="s">
        <v>7</v>
      </c>
      <c r="U47" s="13" t="s">
        <v>62</v>
      </c>
      <c r="V47" s="13" t="s">
        <v>62</v>
      </c>
    </row>
    <row r="48" spans="1:22">
      <c r="A48" s="9" t="s">
        <v>365</v>
      </c>
      <c r="B48" s="13" t="s">
        <v>62</v>
      </c>
      <c r="C48" s="13" t="s">
        <v>62</v>
      </c>
      <c r="D48" s="13" t="s">
        <v>7</v>
      </c>
      <c r="E48" s="13" t="s">
        <v>829</v>
      </c>
      <c r="F48" s="13"/>
      <c r="G48" s="13" t="s">
        <v>62</v>
      </c>
      <c r="H48" s="13"/>
      <c r="I48" s="13" t="s">
        <v>62</v>
      </c>
      <c r="J48" s="13" t="s">
        <v>62</v>
      </c>
      <c r="K48" s="13" t="s">
        <v>7</v>
      </c>
      <c r="L48" s="13" t="s">
        <v>62</v>
      </c>
      <c r="M48" s="13" t="s">
        <v>62</v>
      </c>
      <c r="N48" s="13" t="s">
        <v>62</v>
      </c>
      <c r="O48" s="13" t="s">
        <v>62</v>
      </c>
      <c r="P48" s="13" t="s">
        <v>62</v>
      </c>
      <c r="Q48" s="13" t="s">
        <v>7</v>
      </c>
      <c r="R48" s="13" t="s">
        <v>62</v>
      </c>
      <c r="S48" s="13" t="s">
        <v>62</v>
      </c>
      <c r="T48" s="13" t="s">
        <v>7</v>
      </c>
      <c r="U48" s="13" t="s">
        <v>62</v>
      </c>
      <c r="V48" s="13" t="s">
        <v>62</v>
      </c>
    </row>
    <row r="49" spans="1:22">
      <c r="A49" s="9" t="s">
        <v>368</v>
      </c>
      <c r="B49" s="13" t="s">
        <v>62</v>
      </c>
      <c r="C49" s="13" t="s">
        <v>62</v>
      </c>
      <c r="D49" s="13" t="s">
        <v>7</v>
      </c>
      <c r="E49" s="13" t="s">
        <v>7</v>
      </c>
      <c r="F49" s="13"/>
      <c r="G49" s="13" t="s">
        <v>62</v>
      </c>
      <c r="H49" s="13"/>
      <c r="I49" s="13" t="s">
        <v>62</v>
      </c>
      <c r="J49" s="13" t="s">
        <v>62</v>
      </c>
      <c r="K49" s="13" t="s">
        <v>62</v>
      </c>
      <c r="L49" s="13" t="s">
        <v>62</v>
      </c>
      <c r="M49" s="13" t="s">
        <v>62</v>
      </c>
      <c r="N49" s="13" t="s">
        <v>62</v>
      </c>
      <c r="O49" s="13" t="s">
        <v>62</v>
      </c>
      <c r="P49" s="13" t="s">
        <v>62</v>
      </c>
      <c r="Q49" s="13" t="s">
        <v>7</v>
      </c>
      <c r="R49" s="13" t="s">
        <v>62</v>
      </c>
      <c r="S49" s="13" t="s">
        <v>62</v>
      </c>
      <c r="T49" s="13" t="s">
        <v>62</v>
      </c>
      <c r="U49" s="13" t="s">
        <v>62</v>
      </c>
      <c r="V49" s="13" t="s">
        <v>62</v>
      </c>
    </row>
    <row r="50" spans="1:22">
      <c r="A50" s="9" t="s">
        <v>370</v>
      </c>
      <c r="B50" s="35" t="s">
        <v>830</v>
      </c>
      <c r="C50" s="35"/>
      <c r="D50" s="35" t="s">
        <v>831</v>
      </c>
      <c r="E50" s="35" t="s">
        <v>7</v>
      </c>
      <c r="F50" s="35"/>
      <c r="G50" s="35"/>
      <c r="H50" s="35"/>
      <c r="I50" s="35"/>
      <c r="J50" s="35"/>
      <c r="K50" s="35" t="s">
        <v>832</v>
      </c>
      <c r="L50" s="35"/>
      <c r="M50" s="35"/>
      <c r="N50" s="35"/>
      <c r="O50" s="35"/>
      <c r="P50" s="35"/>
      <c r="Q50" s="35"/>
      <c r="R50" s="35"/>
      <c r="S50" s="35"/>
      <c r="T50" s="35" t="s">
        <v>829</v>
      </c>
      <c r="U50" s="35" t="s">
        <v>62</v>
      </c>
      <c r="V50" s="35"/>
    </row>
    <row r="51" spans="1:22">
      <c r="A51" s="9" t="s">
        <v>833</v>
      </c>
      <c r="B51" s="13" t="s">
        <v>62</v>
      </c>
      <c r="C51" s="13" t="s">
        <v>7</v>
      </c>
      <c r="D51" s="13" t="s">
        <v>62</v>
      </c>
      <c r="E51" s="13" t="s">
        <v>62</v>
      </c>
      <c r="F51" s="13"/>
      <c r="G51" s="13" t="s">
        <v>7</v>
      </c>
      <c r="H51" s="13"/>
      <c r="I51" s="13" t="s">
        <v>62</v>
      </c>
      <c r="J51" s="13" t="s">
        <v>62</v>
      </c>
      <c r="K51" s="13" t="s">
        <v>71</v>
      </c>
      <c r="L51" s="13" t="s">
        <v>7</v>
      </c>
      <c r="M51" s="13" t="s">
        <v>62</v>
      </c>
      <c r="N51" s="13" t="s">
        <v>7</v>
      </c>
      <c r="O51" s="13" t="s">
        <v>7</v>
      </c>
      <c r="P51" s="13" t="s">
        <v>7</v>
      </c>
      <c r="Q51" s="13" t="s">
        <v>7</v>
      </c>
      <c r="R51" s="13" t="s">
        <v>7</v>
      </c>
      <c r="S51" s="13" t="s">
        <v>72</v>
      </c>
      <c r="T51" s="13" t="s">
        <v>62</v>
      </c>
      <c r="U51" s="13" t="s">
        <v>7</v>
      </c>
      <c r="V51" s="13" t="s">
        <v>7</v>
      </c>
    </row>
    <row r="52" spans="1:22">
      <c r="A52" s="9" t="s">
        <v>834</v>
      </c>
      <c r="B52" s="13" t="s">
        <v>62</v>
      </c>
      <c r="C52" s="13" t="s">
        <v>7</v>
      </c>
      <c r="D52" s="13" t="s">
        <v>62</v>
      </c>
      <c r="E52" s="13" t="s">
        <v>62</v>
      </c>
      <c r="F52" s="13"/>
      <c r="G52" s="13" t="s">
        <v>7</v>
      </c>
      <c r="H52" s="13"/>
      <c r="I52" s="13" t="s">
        <v>72</v>
      </c>
      <c r="J52" s="13" t="s">
        <v>72</v>
      </c>
      <c r="K52" s="13" t="s">
        <v>72</v>
      </c>
      <c r="L52" s="13" t="s">
        <v>7</v>
      </c>
      <c r="M52" s="13" t="s">
        <v>72</v>
      </c>
      <c r="N52" s="13" t="s">
        <v>7</v>
      </c>
      <c r="O52" s="13" t="s">
        <v>7</v>
      </c>
      <c r="P52" s="13" t="s">
        <v>7</v>
      </c>
      <c r="Q52" s="13" t="s">
        <v>7</v>
      </c>
      <c r="R52" s="13" t="s">
        <v>7</v>
      </c>
      <c r="S52" s="13" t="s">
        <v>72</v>
      </c>
      <c r="T52" s="13" t="s">
        <v>72</v>
      </c>
      <c r="U52" s="13" t="s">
        <v>7</v>
      </c>
      <c r="V52" s="13" t="s">
        <v>7</v>
      </c>
    </row>
    <row r="53" spans="1:22">
      <c r="A53" s="9" t="s">
        <v>835</v>
      </c>
      <c r="B53" s="13" t="s">
        <v>62</v>
      </c>
      <c r="C53" s="13" t="s">
        <v>62</v>
      </c>
      <c r="D53" s="13" t="s">
        <v>62</v>
      </c>
      <c r="E53" s="13" t="s">
        <v>7</v>
      </c>
      <c r="F53" s="13"/>
      <c r="G53" s="13" t="s">
        <v>62</v>
      </c>
      <c r="H53" s="13"/>
      <c r="I53" s="13" t="s">
        <v>72</v>
      </c>
      <c r="J53" s="13" t="s">
        <v>72</v>
      </c>
      <c r="K53" s="13" t="s">
        <v>72</v>
      </c>
      <c r="L53" s="13" t="s">
        <v>62</v>
      </c>
      <c r="M53" s="13" t="s">
        <v>72</v>
      </c>
      <c r="N53" s="13" t="s">
        <v>62</v>
      </c>
      <c r="O53" s="13" t="s">
        <v>62</v>
      </c>
      <c r="P53" s="13" t="s">
        <v>62</v>
      </c>
      <c r="Q53" s="13" t="s">
        <v>7</v>
      </c>
      <c r="R53" s="13" t="s">
        <v>62</v>
      </c>
      <c r="S53" s="13" t="s">
        <v>72</v>
      </c>
      <c r="T53" s="13" t="s">
        <v>72</v>
      </c>
      <c r="U53" s="13" t="s">
        <v>62</v>
      </c>
      <c r="V53" s="13" t="s">
        <v>62</v>
      </c>
    </row>
    <row r="54" spans="1:22">
      <c r="A54" s="4" t="s">
        <v>836</v>
      </c>
      <c r="B54" s="15" t="s">
        <v>62</v>
      </c>
      <c r="C54" s="15" t="s">
        <v>62</v>
      </c>
      <c r="D54" s="15" t="s">
        <v>62</v>
      </c>
      <c r="E54" s="15" t="s">
        <v>7</v>
      </c>
      <c r="F54" s="15"/>
      <c r="G54" s="15" t="s">
        <v>62</v>
      </c>
      <c r="H54" s="15"/>
      <c r="I54" s="15" t="s">
        <v>72</v>
      </c>
      <c r="J54" s="15" t="s">
        <v>72</v>
      </c>
      <c r="K54" s="15" t="s">
        <v>72</v>
      </c>
      <c r="L54" s="15" t="s">
        <v>62</v>
      </c>
      <c r="M54" s="15" t="s">
        <v>72</v>
      </c>
      <c r="N54" s="15" t="s">
        <v>62</v>
      </c>
      <c r="O54" s="15" t="s">
        <v>62</v>
      </c>
      <c r="P54" s="15" t="s">
        <v>62</v>
      </c>
      <c r="Q54" s="15" t="s">
        <v>7</v>
      </c>
      <c r="R54" s="15" t="s">
        <v>62</v>
      </c>
      <c r="S54" s="15" t="s">
        <v>72</v>
      </c>
      <c r="T54" s="15" t="s">
        <v>72</v>
      </c>
      <c r="U54" s="15" t="s">
        <v>62</v>
      </c>
      <c r="V54" s="15" t="s">
        <v>62</v>
      </c>
    </row>
    <row r="55" spans="1:22" hidden="1">
      <c r="A55" s="9" t="s">
        <v>837</v>
      </c>
      <c r="B55" s="12"/>
      <c r="C55" s="12"/>
      <c r="D55" s="12" t="s">
        <v>7</v>
      </c>
      <c r="E55" s="12" t="s">
        <v>7</v>
      </c>
      <c r="F55" s="12"/>
      <c r="G55" s="12"/>
      <c r="H55" s="12"/>
      <c r="I55" s="12"/>
      <c r="J55" s="12"/>
      <c r="K55" s="12"/>
      <c r="L55" s="12"/>
      <c r="M55" s="12"/>
      <c r="N55" s="12"/>
      <c r="O55" s="12"/>
      <c r="P55" s="12"/>
      <c r="Q55" s="12"/>
      <c r="R55" s="12"/>
      <c r="S55" s="12"/>
      <c r="T55" s="12"/>
      <c r="U55" s="12"/>
      <c r="V55" s="12"/>
    </row>
    <row r="56" spans="1:22" ht="25.5">
      <c r="A56" s="1" t="s">
        <v>838</v>
      </c>
      <c r="B56" s="7" t="s">
        <v>7</v>
      </c>
      <c r="C56" s="7" t="s">
        <v>7</v>
      </c>
      <c r="D56" s="7" t="s">
        <v>7</v>
      </c>
      <c r="E56" s="7" t="s">
        <v>7</v>
      </c>
      <c r="F56" s="7"/>
      <c r="G56" s="7" t="s">
        <v>7</v>
      </c>
      <c r="H56" s="7"/>
      <c r="I56" s="7" t="s">
        <v>7</v>
      </c>
      <c r="J56" s="7" t="s">
        <v>7</v>
      </c>
      <c r="K56" s="7" t="s">
        <v>71</v>
      </c>
      <c r="L56" s="7" t="s">
        <v>7</v>
      </c>
      <c r="M56" s="7" t="s">
        <v>7</v>
      </c>
      <c r="N56" s="7" t="s">
        <v>7</v>
      </c>
      <c r="O56" s="7" t="s">
        <v>7</v>
      </c>
      <c r="P56" s="7" t="s">
        <v>7</v>
      </c>
      <c r="Q56" s="7" t="s">
        <v>7</v>
      </c>
      <c r="R56" s="7" t="s">
        <v>7</v>
      </c>
      <c r="S56" s="7" t="s">
        <v>7</v>
      </c>
      <c r="T56" s="7" t="s">
        <v>7</v>
      </c>
      <c r="U56" s="7" t="s">
        <v>7</v>
      </c>
      <c r="V56" s="7" t="s">
        <v>7</v>
      </c>
    </row>
    <row r="57" spans="1:22" ht="25.5">
      <c r="A57" s="9" t="s">
        <v>839</v>
      </c>
      <c r="B57" s="13" t="s">
        <v>62</v>
      </c>
      <c r="C57" s="13" t="s">
        <v>62</v>
      </c>
      <c r="D57" s="13" t="s">
        <v>7</v>
      </c>
      <c r="E57" s="13" t="s">
        <v>7</v>
      </c>
      <c r="F57" s="13"/>
      <c r="G57" s="13" t="s">
        <v>7</v>
      </c>
      <c r="H57" s="13"/>
      <c r="I57" s="13" t="s">
        <v>7</v>
      </c>
      <c r="J57" s="13" t="s">
        <v>7</v>
      </c>
      <c r="K57" s="13" t="s">
        <v>61</v>
      </c>
      <c r="L57" s="13" t="s">
        <v>7</v>
      </c>
      <c r="M57" s="13" t="s">
        <v>62</v>
      </c>
      <c r="N57" s="13" t="s">
        <v>62</v>
      </c>
      <c r="O57" s="13" t="s">
        <v>62</v>
      </c>
      <c r="P57" s="13" t="s">
        <v>7</v>
      </c>
      <c r="Q57" s="13" t="s">
        <v>7</v>
      </c>
      <c r="R57" s="13" t="s">
        <v>62</v>
      </c>
      <c r="S57" s="13" t="s">
        <v>7</v>
      </c>
      <c r="T57" s="13" t="s">
        <v>62</v>
      </c>
      <c r="U57" s="13" t="s">
        <v>7</v>
      </c>
      <c r="V57" s="13" t="s">
        <v>62</v>
      </c>
    </row>
    <row r="58" spans="1:22" ht="25.5">
      <c r="A58" s="9" t="s">
        <v>840</v>
      </c>
      <c r="B58" s="13" t="s">
        <v>62</v>
      </c>
      <c r="C58" s="13" t="s">
        <v>7</v>
      </c>
      <c r="D58" s="13" t="s">
        <v>7</v>
      </c>
      <c r="E58" s="13" t="s">
        <v>62</v>
      </c>
      <c r="F58" s="13"/>
      <c r="G58" s="13" t="s">
        <v>7</v>
      </c>
      <c r="H58" s="13"/>
      <c r="I58" s="13" t="s">
        <v>7</v>
      </c>
      <c r="J58" s="13" t="s">
        <v>7</v>
      </c>
      <c r="K58" s="13" t="s">
        <v>62</v>
      </c>
      <c r="L58" s="13" t="s">
        <v>7</v>
      </c>
      <c r="M58" s="13" t="s">
        <v>62</v>
      </c>
      <c r="N58" s="13" t="s">
        <v>7</v>
      </c>
      <c r="O58" s="13" t="s">
        <v>62</v>
      </c>
      <c r="P58" s="13" t="s">
        <v>7</v>
      </c>
      <c r="Q58" s="13" t="s">
        <v>7</v>
      </c>
      <c r="R58" s="13" t="s">
        <v>62</v>
      </c>
      <c r="S58" s="13" t="s">
        <v>7</v>
      </c>
      <c r="T58" s="13" t="s">
        <v>62</v>
      </c>
      <c r="U58" s="13" t="s">
        <v>7</v>
      </c>
      <c r="V58" s="13" t="s">
        <v>62</v>
      </c>
    </row>
    <row r="59" spans="1:22" ht="25.5">
      <c r="A59" s="9" t="s">
        <v>841</v>
      </c>
      <c r="B59" s="13" t="s">
        <v>7</v>
      </c>
      <c r="C59" s="13" t="s">
        <v>62</v>
      </c>
      <c r="D59" s="13" t="s">
        <v>7</v>
      </c>
      <c r="E59" s="13" t="s">
        <v>7</v>
      </c>
      <c r="F59" s="13"/>
      <c r="G59" s="13" t="s">
        <v>7</v>
      </c>
      <c r="H59" s="13"/>
      <c r="I59" s="13" t="s">
        <v>7</v>
      </c>
      <c r="J59" s="13" t="s">
        <v>7</v>
      </c>
      <c r="K59" s="13" t="s">
        <v>62</v>
      </c>
      <c r="L59" s="13" t="s">
        <v>7</v>
      </c>
      <c r="M59" s="13" t="s">
        <v>62</v>
      </c>
      <c r="N59" s="13" t="s">
        <v>7</v>
      </c>
      <c r="O59" s="13" t="s">
        <v>62</v>
      </c>
      <c r="P59" s="13" t="s">
        <v>7</v>
      </c>
      <c r="Q59" s="13" t="s">
        <v>7</v>
      </c>
      <c r="R59" s="13" t="s">
        <v>62</v>
      </c>
      <c r="S59" s="13" t="s">
        <v>7</v>
      </c>
      <c r="T59" s="13" t="s">
        <v>62</v>
      </c>
      <c r="U59" s="13" t="s">
        <v>7</v>
      </c>
      <c r="V59" s="13" t="s">
        <v>62</v>
      </c>
    </row>
    <row r="60" spans="1:22">
      <c r="A60" s="9" t="s">
        <v>842</v>
      </c>
      <c r="B60" s="13" t="s">
        <v>62</v>
      </c>
      <c r="C60" s="13" t="s">
        <v>62</v>
      </c>
      <c r="D60" s="13" t="s">
        <v>62</v>
      </c>
      <c r="E60" s="13" t="s">
        <v>7</v>
      </c>
      <c r="F60" s="13"/>
      <c r="G60" s="13" t="s">
        <v>62</v>
      </c>
      <c r="H60" s="13"/>
      <c r="I60" s="13" t="s">
        <v>62</v>
      </c>
      <c r="J60" s="13" t="s">
        <v>7</v>
      </c>
      <c r="K60" s="13" t="s">
        <v>62</v>
      </c>
      <c r="L60" s="13" t="s">
        <v>62</v>
      </c>
      <c r="M60" s="13" t="s">
        <v>62</v>
      </c>
      <c r="N60" s="13" t="s">
        <v>62</v>
      </c>
      <c r="O60" s="13" t="s">
        <v>62</v>
      </c>
      <c r="P60" s="13" t="s">
        <v>62</v>
      </c>
      <c r="Q60" s="13" t="s">
        <v>62</v>
      </c>
      <c r="R60" s="13" t="s">
        <v>62</v>
      </c>
      <c r="S60" s="13" t="s">
        <v>62</v>
      </c>
      <c r="T60" s="13" t="s">
        <v>62</v>
      </c>
      <c r="U60" s="13" t="s">
        <v>62</v>
      </c>
      <c r="V60" s="13" t="s">
        <v>62</v>
      </c>
    </row>
    <row r="61" spans="1:22" ht="25.5">
      <c r="A61" s="9" t="s">
        <v>843</v>
      </c>
      <c r="B61" s="13" t="s">
        <v>62</v>
      </c>
      <c r="C61" s="13" t="s">
        <v>62</v>
      </c>
      <c r="D61" s="13" t="s">
        <v>62</v>
      </c>
      <c r="E61" s="13" t="s">
        <v>7</v>
      </c>
      <c r="F61" s="13"/>
      <c r="G61" s="13" t="s">
        <v>62</v>
      </c>
      <c r="H61" s="13"/>
      <c r="I61" s="13" t="s">
        <v>62</v>
      </c>
      <c r="J61" s="13" t="s">
        <v>7</v>
      </c>
      <c r="K61" s="13" t="s">
        <v>62</v>
      </c>
      <c r="L61" s="13" t="s">
        <v>62</v>
      </c>
      <c r="M61" s="13" t="s">
        <v>62</v>
      </c>
      <c r="N61" s="13" t="s">
        <v>62</v>
      </c>
      <c r="O61" s="13" t="s">
        <v>62</v>
      </c>
      <c r="P61" s="13" t="s">
        <v>62</v>
      </c>
      <c r="Q61" s="13" t="s">
        <v>62</v>
      </c>
      <c r="R61" s="13" t="s">
        <v>62</v>
      </c>
      <c r="S61" s="13" t="s">
        <v>62</v>
      </c>
      <c r="T61" s="13" t="s">
        <v>62</v>
      </c>
      <c r="U61" s="13" t="s">
        <v>62</v>
      </c>
      <c r="V61" s="13" t="s">
        <v>62</v>
      </c>
    </row>
    <row r="62" spans="1:22">
      <c r="A62" s="9" t="s">
        <v>391</v>
      </c>
      <c r="B62" s="13" t="s">
        <v>62</v>
      </c>
      <c r="C62" s="13" t="s">
        <v>62</v>
      </c>
      <c r="D62" s="13" t="s">
        <v>7</v>
      </c>
      <c r="E62" s="13" t="s">
        <v>7</v>
      </c>
      <c r="F62" s="13"/>
      <c r="G62" s="13" t="s">
        <v>7</v>
      </c>
      <c r="H62" s="13"/>
      <c r="I62" s="13" t="s">
        <v>62</v>
      </c>
      <c r="J62" s="13" t="s">
        <v>7</v>
      </c>
      <c r="K62" s="13" t="s">
        <v>62</v>
      </c>
      <c r="L62" s="13" t="s">
        <v>7</v>
      </c>
      <c r="M62" s="13" t="s">
        <v>7</v>
      </c>
      <c r="N62" s="13" t="s">
        <v>7</v>
      </c>
      <c r="O62" s="13" t="s">
        <v>7</v>
      </c>
      <c r="P62" s="13" t="s">
        <v>7</v>
      </c>
      <c r="Q62" s="13" t="s">
        <v>7</v>
      </c>
      <c r="R62" s="13" t="s">
        <v>7</v>
      </c>
      <c r="S62" s="13" t="s">
        <v>62</v>
      </c>
      <c r="T62" s="13" t="s">
        <v>7</v>
      </c>
      <c r="U62" s="13" t="s">
        <v>7</v>
      </c>
      <c r="V62" s="13" t="s">
        <v>7</v>
      </c>
    </row>
    <row r="63" spans="1:22">
      <c r="A63" s="9" t="s">
        <v>392</v>
      </c>
      <c r="B63" s="13" t="s">
        <v>7</v>
      </c>
      <c r="C63" s="13" t="s">
        <v>7</v>
      </c>
      <c r="D63" s="13" t="s">
        <v>7</v>
      </c>
      <c r="E63" s="13" t="s">
        <v>62</v>
      </c>
      <c r="F63" s="13"/>
      <c r="G63" s="13" t="s">
        <v>7</v>
      </c>
      <c r="H63" s="13"/>
      <c r="I63" s="13" t="s">
        <v>7</v>
      </c>
      <c r="J63" s="13" t="s">
        <v>7</v>
      </c>
      <c r="K63" s="13" t="s">
        <v>7</v>
      </c>
      <c r="L63" s="13" t="s">
        <v>7</v>
      </c>
      <c r="M63" s="13" t="s">
        <v>62</v>
      </c>
      <c r="N63" s="13" t="s">
        <v>62</v>
      </c>
      <c r="O63" s="13" t="s">
        <v>62</v>
      </c>
      <c r="P63" s="13" t="s">
        <v>7</v>
      </c>
      <c r="Q63" s="13" t="s">
        <v>7</v>
      </c>
      <c r="R63" s="13" t="s">
        <v>62</v>
      </c>
      <c r="S63" s="13" t="s">
        <v>7</v>
      </c>
      <c r="T63" s="13" t="s">
        <v>62</v>
      </c>
      <c r="U63" s="13" t="s">
        <v>7</v>
      </c>
      <c r="V63" s="13" t="s">
        <v>62</v>
      </c>
    </row>
    <row r="64" spans="1:22">
      <c r="A64" s="9" t="s">
        <v>393</v>
      </c>
      <c r="B64" s="13" t="s">
        <v>62</v>
      </c>
      <c r="C64" s="13" t="s">
        <v>7</v>
      </c>
      <c r="D64" s="13" t="s">
        <v>7</v>
      </c>
      <c r="E64" s="13" t="s">
        <v>62</v>
      </c>
      <c r="F64" s="13"/>
      <c r="G64" s="13" t="s">
        <v>7</v>
      </c>
      <c r="H64" s="13"/>
      <c r="I64" s="13" t="s">
        <v>7</v>
      </c>
      <c r="J64" s="13" t="s">
        <v>7</v>
      </c>
      <c r="K64" s="13" t="s">
        <v>62</v>
      </c>
      <c r="L64" s="13" t="s">
        <v>7</v>
      </c>
      <c r="M64" s="13" t="s">
        <v>62</v>
      </c>
      <c r="N64" s="13" t="s">
        <v>7</v>
      </c>
      <c r="O64" s="13" t="s">
        <v>62</v>
      </c>
      <c r="P64" s="13" t="s">
        <v>7</v>
      </c>
      <c r="Q64" s="13" t="s">
        <v>7</v>
      </c>
      <c r="R64" s="13" t="s">
        <v>62</v>
      </c>
      <c r="S64" s="13" t="s">
        <v>62</v>
      </c>
      <c r="T64" s="13" t="s">
        <v>62</v>
      </c>
      <c r="U64" s="13" t="s">
        <v>7</v>
      </c>
      <c r="V64" s="13" t="s">
        <v>62</v>
      </c>
    </row>
    <row r="65" spans="1:22">
      <c r="A65" s="9" t="s">
        <v>394</v>
      </c>
      <c r="B65" s="13" t="s">
        <v>7</v>
      </c>
      <c r="C65" s="13" t="s">
        <v>62</v>
      </c>
      <c r="D65" s="13" t="s">
        <v>7</v>
      </c>
      <c r="E65" s="13" t="s">
        <v>7</v>
      </c>
      <c r="F65" s="13"/>
      <c r="G65" s="13" t="s">
        <v>7</v>
      </c>
      <c r="H65" s="13"/>
      <c r="I65" s="13" t="s">
        <v>7</v>
      </c>
      <c r="J65" s="13" t="s">
        <v>7</v>
      </c>
      <c r="K65" s="13" t="s">
        <v>62</v>
      </c>
      <c r="L65" s="13" t="s">
        <v>7</v>
      </c>
      <c r="M65" s="13" t="s">
        <v>62</v>
      </c>
      <c r="N65" s="13" t="s">
        <v>7</v>
      </c>
      <c r="O65" s="13" t="s">
        <v>62</v>
      </c>
      <c r="P65" s="13" t="s">
        <v>7</v>
      </c>
      <c r="Q65" s="13" t="s">
        <v>7</v>
      </c>
      <c r="R65" s="13" t="s">
        <v>62</v>
      </c>
      <c r="S65" s="13" t="s">
        <v>62</v>
      </c>
      <c r="T65" s="13" t="s">
        <v>62</v>
      </c>
      <c r="U65" s="13" t="s">
        <v>7</v>
      </c>
      <c r="V65" s="13" t="s">
        <v>62</v>
      </c>
    </row>
    <row r="66" spans="1:22">
      <c r="A66" s="9" t="s">
        <v>395</v>
      </c>
      <c r="B66" s="13" t="s">
        <v>62</v>
      </c>
      <c r="C66" s="13" t="s">
        <v>62</v>
      </c>
      <c r="D66" s="13" t="s">
        <v>62</v>
      </c>
      <c r="E66" s="13" t="s">
        <v>7</v>
      </c>
      <c r="F66" s="13"/>
      <c r="G66" s="13" t="s">
        <v>62</v>
      </c>
      <c r="H66" s="13"/>
      <c r="I66" s="13" t="s">
        <v>62</v>
      </c>
      <c r="J66" s="13" t="s">
        <v>62</v>
      </c>
      <c r="K66" s="13" t="s">
        <v>62</v>
      </c>
      <c r="L66" s="13" t="s">
        <v>62</v>
      </c>
      <c r="M66" s="13" t="s">
        <v>62</v>
      </c>
      <c r="N66" s="13" t="s">
        <v>62</v>
      </c>
      <c r="O66" s="13" t="s">
        <v>62</v>
      </c>
      <c r="P66" s="13" t="s">
        <v>62</v>
      </c>
      <c r="Q66" s="13" t="s">
        <v>62</v>
      </c>
      <c r="R66" s="13" t="s">
        <v>62</v>
      </c>
      <c r="S66" s="13" t="s">
        <v>62</v>
      </c>
      <c r="T66" s="13" t="s">
        <v>62</v>
      </c>
      <c r="U66" s="13" t="s">
        <v>62</v>
      </c>
      <c r="V66" s="13" t="s">
        <v>62</v>
      </c>
    </row>
    <row r="67" spans="1:22">
      <c r="A67" s="9" t="s">
        <v>396</v>
      </c>
      <c r="B67" s="13" t="s">
        <v>62</v>
      </c>
      <c r="C67" s="13" t="s">
        <v>62</v>
      </c>
      <c r="D67" s="13" t="s">
        <v>62</v>
      </c>
      <c r="E67" s="13" t="s">
        <v>7</v>
      </c>
      <c r="F67" s="13"/>
      <c r="G67" s="13" t="s">
        <v>62</v>
      </c>
      <c r="H67" s="13"/>
      <c r="I67" s="13" t="s">
        <v>62</v>
      </c>
      <c r="J67" s="13" t="s">
        <v>72</v>
      </c>
      <c r="K67" s="13" t="s">
        <v>62</v>
      </c>
      <c r="L67" s="13" t="s">
        <v>62</v>
      </c>
      <c r="M67" s="13" t="s">
        <v>62</v>
      </c>
      <c r="N67" s="13" t="s">
        <v>62</v>
      </c>
      <c r="O67" s="13" t="s">
        <v>62</v>
      </c>
      <c r="P67" s="13" t="s">
        <v>62</v>
      </c>
      <c r="Q67" s="13" t="s">
        <v>62</v>
      </c>
      <c r="R67" s="13" t="s">
        <v>62</v>
      </c>
      <c r="S67" s="13" t="s">
        <v>62</v>
      </c>
      <c r="T67" s="13" t="s">
        <v>62</v>
      </c>
      <c r="U67" s="13" t="s">
        <v>62</v>
      </c>
      <c r="V67" s="13" t="s">
        <v>62</v>
      </c>
    </row>
    <row r="68" spans="1:22">
      <c r="A68" s="9" t="s">
        <v>397</v>
      </c>
      <c r="B68" s="13" t="s">
        <v>62</v>
      </c>
      <c r="C68" s="13" t="s">
        <v>72</v>
      </c>
      <c r="D68" s="13" t="s">
        <v>7</v>
      </c>
      <c r="E68" s="13" t="s">
        <v>7</v>
      </c>
      <c r="F68" s="13"/>
      <c r="G68" s="13" t="s">
        <v>62</v>
      </c>
      <c r="H68" s="13"/>
      <c r="I68" s="13" t="s">
        <v>62</v>
      </c>
      <c r="J68" s="13" t="s">
        <v>7</v>
      </c>
      <c r="K68" s="13" t="s">
        <v>62</v>
      </c>
      <c r="L68" s="13" t="s">
        <v>7</v>
      </c>
      <c r="M68" s="13" t="s">
        <v>7</v>
      </c>
      <c r="N68" s="13" t="s">
        <v>7</v>
      </c>
      <c r="O68" s="13" t="s">
        <v>62</v>
      </c>
      <c r="P68" s="13" t="s">
        <v>62</v>
      </c>
      <c r="Q68" s="13" t="s">
        <v>72</v>
      </c>
      <c r="R68" s="13" t="s">
        <v>7</v>
      </c>
      <c r="S68" s="13" t="s">
        <v>62</v>
      </c>
      <c r="T68" s="13" t="s">
        <v>72</v>
      </c>
      <c r="U68" s="13" t="s">
        <v>62</v>
      </c>
      <c r="V68" s="13" t="s">
        <v>7</v>
      </c>
    </row>
    <row r="69" spans="1:22">
      <c r="A69" s="9" t="s">
        <v>398</v>
      </c>
      <c r="B69" s="13" t="s">
        <v>7</v>
      </c>
      <c r="C69" s="13" t="s">
        <v>72</v>
      </c>
      <c r="D69" s="13" t="s">
        <v>7</v>
      </c>
      <c r="E69" s="13" t="s">
        <v>62</v>
      </c>
      <c r="F69" s="13"/>
      <c r="G69" s="13" t="s">
        <v>62</v>
      </c>
      <c r="H69" s="13"/>
      <c r="I69" s="13" t="s">
        <v>7</v>
      </c>
      <c r="J69" s="13" t="s">
        <v>7</v>
      </c>
      <c r="K69" s="13" t="s">
        <v>7</v>
      </c>
      <c r="L69" s="13" t="s">
        <v>7</v>
      </c>
      <c r="M69" s="13" t="s">
        <v>62</v>
      </c>
      <c r="N69" s="13" t="s">
        <v>62</v>
      </c>
      <c r="O69" s="13" t="s">
        <v>62</v>
      </c>
      <c r="P69" s="13" t="s">
        <v>62</v>
      </c>
      <c r="Q69" s="13" t="s">
        <v>72</v>
      </c>
      <c r="R69" s="13" t="s">
        <v>62</v>
      </c>
      <c r="S69" s="13" t="s">
        <v>7</v>
      </c>
      <c r="T69" s="13" t="s">
        <v>72</v>
      </c>
      <c r="U69" s="13" t="s">
        <v>62</v>
      </c>
      <c r="V69" s="13" t="s">
        <v>62</v>
      </c>
    </row>
    <row r="70" spans="1:22">
      <c r="A70" s="9" t="s">
        <v>399</v>
      </c>
      <c r="B70" s="13" t="s">
        <v>62</v>
      </c>
      <c r="C70" s="13" t="s">
        <v>72</v>
      </c>
      <c r="D70" s="13" t="s">
        <v>7</v>
      </c>
      <c r="E70" s="13" t="s">
        <v>62</v>
      </c>
      <c r="F70" s="13"/>
      <c r="G70" s="13" t="s">
        <v>62</v>
      </c>
      <c r="H70" s="13"/>
      <c r="I70" s="13" t="s">
        <v>7</v>
      </c>
      <c r="J70" s="13" t="s">
        <v>7</v>
      </c>
      <c r="K70" s="13" t="s">
        <v>62</v>
      </c>
      <c r="L70" s="13" t="s">
        <v>7</v>
      </c>
      <c r="M70" s="13" t="s">
        <v>62</v>
      </c>
      <c r="N70" s="13" t="s">
        <v>7</v>
      </c>
      <c r="O70" s="13" t="s">
        <v>62</v>
      </c>
      <c r="P70" s="13" t="s">
        <v>7</v>
      </c>
      <c r="Q70" s="13" t="s">
        <v>72</v>
      </c>
      <c r="R70" s="13" t="s">
        <v>62</v>
      </c>
      <c r="S70" s="13" t="s">
        <v>62</v>
      </c>
      <c r="T70" s="13" t="s">
        <v>72</v>
      </c>
      <c r="U70" s="13" t="s">
        <v>7</v>
      </c>
      <c r="V70" s="13" t="s">
        <v>62</v>
      </c>
    </row>
    <row r="71" spans="1:22">
      <c r="A71" s="9" t="s">
        <v>400</v>
      </c>
      <c r="B71" s="13" t="s">
        <v>7</v>
      </c>
      <c r="C71" s="13" t="s">
        <v>72</v>
      </c>
      <c r="D71" s="13" t="s">
        <v>7</v>
      </c>
      <c r="E71" s="13" t="s">
        <v>7</v>
      </c>
      <c r="F71" s="13"/>
      <c r="G71" s="13" t="s">
        <v>7</v>
      </c>
      <c r="H71" s="13"/>
      <c r="I71" s="13" t="s">
        <v>7</v>
      </c>
      <c r="J71" s="13" t="s">
        <v>7</v>
      </c>
      <c r="K71" s="13" t="s">
        <v>62</v>
      </c>
      <c r="L71" s="13" t="s">
        <v>7</v>
      </c>
      <c r="M71" s="13" t="s">
        <v>62</v>
      </c>
      <c r="N71" s="13" t="s">
        <v>7</v>
      </c>
      <c r="O71" s="13" t="s">
        <v>7</v>
      </c>
      <c r="P71" s="13" t="s">
        <v>7</v>
      </c>
      <c r="Q71" s="13" t="s">
        <v>72</v>
      </c>
      <c r="R71" s="13" t="s">
        <v>62</v>
      </c>
      <c r="S71" s="13" t="s">
        <v>62</v>
      </c>
      <c r="T71" s="13" t="s">
        <v>72</v>
      </c>
      <c r="U71" s="13" t="s">
        <v>7</v>
      </c>
      <c r="V71" s="13" t="s">
        <v>62</v>
      </c>
    </row>
    <row r="72" spans="1:22">
      <c r="A72" s="9" t="s">
        <v>401</v>
      </c>
      <c r="B72" s="13" t="s">
        <v>62</v>
      </c>
      <c r="C72" s="13" t="s">
        <v>72</v>
      </c>
      <c r="D72" s="13" t="s">
        <v>62</v>
      </c>
      <c r="E72" s="13" t="s">
        <v>7</v>
      </c>
      <c r="F72" s="13"/>
      <c r="G72" s="13" t="s">
        <v>62</v>
      </c>
      <c r="H72" s="13"/>
      <c r="I72" s="13" t="s">
        <v>62</v>
      </c>
      <c r="J72" s="13" t="s">
        <v>62</v>
      </c>
      <c r="K72" s="13" t="s">
        <v>62</v>
      </c>
      <c r="L72" s="13" t="s">
        <v>62</v>
      </c>
      <c r="M72" s="13" t="s">
        <v>62</v>
      </c>
      <c r="N72" s="13" t="s">
        <v>62</v>
      </c>
      <c r="O72" s="13" t="s">
        <v>62</v>
      </c>
      <c r="P72" s="13" t="s">
        <v>62</v>
      </c>
      <c r="Q72" s="13" t="s">
        <v>72</v>
      </c>
      <c r="R72" s="13" t="s">
        <v>62</v>
      </c>
      <c r="S72" s="13" t="s">
        <v>62</v>
      </c>
      <c r="T72" s="13" t="s">
        <v>72</v>
      </c>
      <c r="U72" s="13" t="s">
        <v>62</v>
      </c>
      <c r="V72" s="13" t="s">
        <v>62</v>
      </c>
    </row>
    <row r="73" spans="1:22">
      <c r="A73" s="9" t="s">
        <v>402</v>
      </c>
      <c r="B73" s="13" t="s">
        <v>62</v>
      </c>
      <c r="C73" s="13" t="s">
        <v>72</v>
      </c>
      <c r="D73" s="13" t="s">
        <v>62</v>
      </c>
      <c r="E73" s="13" t="s">
        <v>7</v>
      </c>
      <c r="F73" s="13"/>
      <c r="G73" s="13" t="s">
        <v>62</v>
      </c>
      <c r="H73" s="13"/>
      <c r="I73" s="13" t="s">
        <v>62</v>
      </c>
      <c r="J73" s="13" t="s">
        <v>72</v>
      </c>
      <c r="K73" s="13" t="s">
        <v>62</v>
      </c>
      <c r="L73" s="13" t="s">
        <v>62</v>
      </c>
      <c r="M73" s="13" t="s">
        <v>62</v>
      </c>
      <c r="N73" s="13" t="s">
        <v>62</v>
      </c>
      <c r="O73" s="13" t="s">
        <v>62</v>
      </c>
      <c r="P73" s="13" t="s">
        <v>62</v>
      </c>
      <c r="Q73" s="13" t="s">
        <v>7</v>
      </c>
      <c r="R73" s="13" t="s">
        <v>62</v>
      </c>
      <c r="S73" s="13" t="s">
        <v>62</v>
      </c>
      <c r="T73" s="13" t="s">
        <v>7</v>
      </c>
      <c r="U73" s="13" t="s">
        <v>62</v>
      </c>
      <c r="V73" s="13" t="s">
        <v>62</v>
      </c>
    </row>
    <row r="74" spans="1:22">
      <c r="A74" s="9" t="s">
        <v>403</v>
      </c>
      <c r="B74" s="13" t="s">
        <v>62</v>
      </c>
      <c r="C74" s="13" t="s">
        <v>62</v>
      </c>
      <c r="D74" s="13" t="s">
        <v>7</v>
      </c>
      <c r="E74" s="13" t="s">
        <v>7</v>
      </c>
      <c r="F74" s="13"/>
      <c r="G74" s="13" t="s">
        <v>62</v>
      </c>
      <c r="H74" s="13"/>
      <c r="I74" s="13" t="s">
        <v>62</v>
      </c>
      <c r="J74" s="13" t="s">
        <v>7</v>
      </c>
      <c r="K74" s="13" t="s">
        <v>62</v>
      </c>
      <c r="L74" s="13" t="s">
        <v>7</v>
      </c>
      <c r="M74" s="13" t="s">
        <v>7</v>
      </c>
      <c r="N74" s="13" t="s">
        <v>7</v>
      </c>
      <c r="O74" s="13" t="s">
        <v>62</v>
      </c>
      <c r="P74" s="13" t="s">
        <v>62</v>
      </c>
      <c r="Q74" s="13" t="s">
        <v>7</v>
      </c>
      <c r="R74" s="13" t="s">
        <v>7</v>
      </c>
      <c r="S74" s="13" t="s">
        <v>7</v>
      </c>
      <c r="T74" s="13" t="s">
        <v>62</v>
      </c>
      <c r="U74" s="13" t="s">
        <v>62</v>
      </c>
      <c r="V74" s="13" t="s">
        <v>7</v>
      </c>
    </row>
    <row r="75" spans="1:22">
      <c r="A75" s="9" t="s">
        <v>404</v>
      </c>
      <c r="B75" s="13" t="s">
        <v>7</v>
      </c>
      <c r="C75" s="13" t="s">
        <v>7</v>
      </c>
      <c r="D75" s="13" t="s">
        <v>7</v>
      </c>
      <c r="E75" s="13" t="s">
        <v>62</v>
      </c>
      <c r="F75" s="13"/>
      <c r="G75" s="13" t="s">
        <v>62</v>
      </c>
      <c r="H75" s="13"/>
      <c r="I75" s="13" t="s">
        <v>7</v>
      </c>
      <c r="J75" s="13" t="s">
        <v>7</v>
      </c>
      <c r="K75" s="13" t="s">
        <v>62</v>
      </c>
      <c r="L75" s="13" t="s">
        <v>7</v>
      </c>
      <c r="M75" s="13" t="s">
        <v>62</v>
      </c>
      <c r="N75" s="13" t="s">
        <v>62</v>
      </c>
      <c r="O75" s="13" t="s">
        <v>62</v>
      </c>
      <c r="P75" s="13" t="s">
        <v>62</v>
      </c>
      <c r="Q75" s="13" t="s">
        <v>7</v>
      </c>
      <c r="R75" s="13" t="s">
        <v>62</v>
      </c>
      <c r="S75" s="13" t="s">
        <v>7</v>
      </c>
      <c r="T75" s="13" t="s">
        <v>62</v>
      </c>
      <c r="U75" s="13" t="s">
        <v>62</v>
      </c>
      <c r="V75" s="13" t="s">
        <v>62</v>
      </c>
    </row>
    <row r="76" spans="1:22">
      <c r="A76" s="9" t="s">
        <v>406</v>
      </c>
      <c r="B76" s="13" t="s">
        <v>62</v>
      </c>
      <c r="C76" s="13" t="s">
        <v>7</v>
      </c>
      <c r="D76" s="13" t="s">
        <v>7</v>
      </c>
      <c r="E76" s="13" t="s">
        <v>62</v>
      </c>
      <c r="F76" s="13"/>
      <c r="G76" s="13" t="s">
        <v>62</v>
      </c>
      <c r="H76" s="13"/>
      <c r="I76" s="13" t="s">
        <v>7</v>
      </c>
      <c r="J76" s="13" t="s">
        <v>7</v>
      </c>
      <c r="K76" s="13" t="s">
        <v>62</v>
      </c>
      <c r="L76" s="13" t="s">
        <v>7</v>
      </c>
      <c r="M76" s="13" t="s">
        <v>62</v>
      </c>
      <c r="N76" s="13" t="s">
        <v>7</v>
      </c>
      <c r="O76" s="13" t="s">
        <v>62</v>
      </c>
      <c r="P76" s="13" t="s">
        <v>7</v>
      </c>
      <c r="Q76" s="13" t="s">
        <v>7</v>
      </c>
      <c r="R76" s="13" t="s">
        <v>62</v>
      </c>
      <c r="S76" s="13" t="s">
        <v>7</v>
      </c>
      <c r="T76" s="13" t="s">
        <v>62</v>
      </c>
      <c r="U76" s="13" t="s">
        <v>62</v>
      </c>
      <c r="V76" s="13" t="s">
        <v>62</v>
      </c>
    </row>
    <row r="77" spans="1:22">
      <c r="A77" s="9" t="s">
        <v>411</v>
      </c>
      <c r="B77" s="13" t="s">
        <v>7</v>
      </c>
      <c r="C77" s="13" t="s">
        <v>7</v>
      </c>
      <c r="D77" s="13" t="s">
        <v>7</v>
      </c>
      <c r="E77" s="13" t="s">
        <v>7</v>
      </c>
      <c r="F77" s="13"/>
      <c r="G77" s="13" t="s">
        <v>7</v>
      </c>
      <c r="H77" s="13"/>
      <c r="I77" s="13" t="s">
        <v>7</v>
      </c>
      <c r="J77" s="13" t="s">
        <v>7</v>
      </c>
      <c r="K77" s="13" t="s">
        <v>7</v>
      </c>
      <c r="L77" s="13" t="s">
        <v>7</v>
      </c>
      <c r="M77" s="13" t="s">
        <v>62</v>
      </c>
      <c r="N77" s="13" t="s">
        <v>7</v>
      </c>
      <c r="O77" s="13" t="s">
        <v>7</v>
      </c>
      <c r="P77" s="13" t="s">
        <v>7</v>
      </c>
      <c r="Q77" s="13" t="s">
        <v>7</v>
      </c>
      <c r="R77" s="13" t="s">
        <v>62</v>
      </c>
      <c r="S77" s="13" t="s">
        <v>7</v>
      </c>
      <c r="T77" s="13" t="s">
        <v>7</v>
      </c>
      <c r="U77" s="13" t="s">
        <v>62</v>
      </c>
      <c r="V77" s="13" t="s">
        <v>62</v>
      </c>
    </row>
    <row r="78" spans="1:22">
      <c r="A78" s="9" t="s">
        <v>418</v>
      </c>
      <c r="B78" s="13" t="s">
        <v>62</v>
      </c>
      <c r="C78" s="13" t="s">
        <v>62</v>
      </c>
      <c r="D78" s="13" t="s">
        <v>62</v>
      </c>
      <c r="E78" s="13" t="s">
        <v>62</v>
      </c>
      <c r="F78" s="13"/>
      <c r="G78" s="13" t="s">
        <v>62</v>
      </c>
      <c r="H78" s="13"/>
      <c r="I78" s="13" t="s">
        <v>62</v>
      </c>
      <c r="J78" s="13" t="s">
        <v>62</v>
      </c>
      <c r="K78" s="13" t="s">
        <v>62</v>
      </c>
      <c r="L78" s="13" t="s">
        <v>62</v>
      </c>
      <c r="M78" s="13" t="s">
        <v>62</v>
      </c>
      <c r="N78" s="13" t="s">
        <v>62</v>
      </c>
      <c r="O78" s="13" t="s">
        <v>62</v>
      </c>
      <c r="P78" s="13" t="s">
        <v>62</v>
      </c>
      <c r="Q78" s="13" t="s">
        <v>62</v>
      </c>
      <c r="R78" s="13" t="s">
        <v>62</v>
      </c>
      <c r="S78" s="13" t="s">
        <v>62</v>
      </c>
      <c r="T78" s="13" t="s">
        <v>62</v>
      </c>
      <c r="U78" s="13" t="s">
        <v>62</v>
      </c>
      <c r="V78" s="13" t="s">
        <v>62</v>
      </c>
    </row>
    <row r="79" spans="1:22">
      <c r="A79" s="4" t="s">
        <v>420</v>
      </c>
      <c r="B79" s="15" t="s">
        <v>62</v>
      </c>
      <c r="C79" s="15" t="s">
        <v>62</v>
      </c>
      <c r="D79" s="15" t="s">
        <v>62</v>
      </c>
      <c r="E79" s="15" t="s">
        <v>62</v>
      </c>
      <c r="F79" s="15"/>
      <c r="G79" s="15" t="s">
        <v>62</v>
      </c>
      <c r="H79" s="15"/>
      <c r="I79" s="15" t="s">
        <v>62</v>
      </c>
      <c r="J79" s="15" t="s">
        <v>72</v>
      </c>
      <c r="K79" s="15" t="s">
        <v>62</v>
      </c>
      <c r="L79" s="15" t="s">
        <v>62</v>
      </c>
      <c r="M79" s="15" t="s">
        <v>62</v>
      </c>
      <c r="N79" s="15" t="s">
        <v>62</v>
      </c>
      <c r="O79" s="15" t="s">
        <v>62</v>
      </c>
      <c r="P79" s="15" t="s">
        <v>62</v>
      </c>
      <c r="Q79" s="15" t="s">
        <v>62</v>
      </c>
      <c r="R79" s="15" t="s">
        <v>62</v>
      </c>
      <c r="S79" s="15" t="s">
        <v>62</v>
      </c>
      <c r="T79" s="15" t="s">
        <v>62</v>
      </c>
      <c r="U79" s="15" t="s">
        <v>7</v>
      </c>
      <c r="V79" s="15" t="s">
        <v>62</v>
      </c>
    </row>
    <row r="80" spans="1:22" ht="114.75">
      <c r="A80" s="37" t="s">
        <v>844</v>
      </c>
      <c r="B80" s="38" t="s">
        <v>845</v>
      </c>
      <c r="C80" s="38" t="s">
        <v>846</v>
      </c>
      <c r="D80" s="38"/>
      <c r="E80" s="38"/>
      <c r="F80" s="38"/>
      <c r="G80" s="38" t="s">
        <v>847</v>
      </c>
      <c r="H80" s="38"/>
      <c r="I80" s="38"/>
      <c r="J80" s="38"/>
      <c r="K80" s="38" t="s">
        <v>848</v>
      </c>
      <c r="L80" s="38"/>
      <c r="M80" s="38"/>
      <c r="N80" s="38" t="s">
        <v>849</v>
      </c>
      <c r="O80" s="38" t="s">
        <v>850</v>
      </c>
      <c r="P80" s="38" t="s">
        <v>851</v>
      </c>
      <c r="Q80" s="38"/>
      <c r="R80" s="38"/>
      <c r="S80" s="38"/>
      <c r="T80" s="38"/>
      <c r="U80" s="38"/>
      <c r="V80" s="38"/>
    </row>
  </sheetData>
  <pageMargins left="0.11811023622047245" right="0.11811023622047245" top="0.74803149606299213" bottom="0.74803149606299213" header="0.31496062992125984" footer="0.31496062992125984"/>
  <pageSetup paperSize="9" scale="56" fitToWidth="2" fitToHeight="2"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7</vt:i4>
      </vt:variant>
    </vt:vector>
  </HeadingPairs>
  <TitlesOfParts>
    <vt:vector size="14" baseType="lpstr">
      <vt:lpstr>EASI - General</vt:lpstr>
      <vt:lpstr>EASI - Cross Media</vt:lpstr>
      <vt:lpstr>EASI - Digital  Online</vt:lpstr>
      <vt:lpstr>EASI - Out-of-Home</vt:lpstr>
      <vt:lpstr>EASI - Radio</vt:lpstr>
      <vt:lpstr>EASI - Readership</vt:lpstr>
      <vt:lpstr>EASI - Television</vt:lpstr>
      <vt:lpstr>'EASI - Cross Media'!Títulos_a_imprimir</vt:lpstr>
      <vt:lpstr>'EASI - Digital  Online'!Títulos_a_imprimir</vt:lpstr>
      <vt:lpstr>'EASI - General'!Títulos_a_imprimir</vt:lpstr>
      <vt:lpstr>'EASI - Out-of-Home'!Títulos_a_imprimir</vt:lpstr>
      <vt:lpstr>'EASI - Radio'!Títulos_a_imprimir</vt:lpstr>
      <vt:lpstr>'EASI - Readership'!Títulos_a_imprimir</vt:lpstr>
      <vt:lpstr>'EASI - Television'!Títulos_a_imprimir</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Víctor Escribano</cp:lastModifiedBy>
  <cp:lastPrinted>2018-06-19T12:56:42Z</cp:lastPrinted>
  <dcterms:modified xsi:type="dcterms:W3CDTF">2018-06-19T12:56:49Z</dcterms:modified>
</cp:coreProperties>
</file>